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5180" windowHeight="8070" tabRatio="680" activeTab="6"/>
  </bookViews>
  <sheets>
    <sheet name="Spelerslijst" sheetId="3" r:id="rId1"/>
    <sheet name="Kalender" sheetId="14" r:id="rId2"/>
    <sheet name="Sandwiches" sheetId="8" r:id="rId3"/>
    <sheet name="Trainingen" sheetId="4" r:id="rId4"/>
    <sheet name="Wedstrijden" sheetId="6" r:id="rId5"/>
    <sheet name="Ploegopstelling" sheetId="1" r:id="rId6"/>
    <sheet name="blanco" sheetId="12" r:id="rId7"/>
  </sheets>
  <definedNames>
    <definedName name="_xlnm.Print_Area" localSheetId="6">blanco!$A$1:$U$42</definedName>
    <definedName name="_xlnm.Print_Area" localSheetId="1">Kalender!$A$1:$M$22</definedName>
  </definedNames>
  <calcPr calcId="145621" concurrentCalc="0"/>
</workbook>
</file>

<file path=xl/calcChain.xml><?xml version="1.0" encoding="utf-8"?>
<calcChain xmlns="http://schemas.openxmlformats.org/spreadsheetml/2006/main">
  <c r="AB8" i="14" l="1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7" i="14"/>
  <c r="AA22" i="14"/>
  <c r="BH19" i="4"/>
  <c r="H22" i="14"/>
  <c r="H24" i="14"/>
  <c r="I22" i="14"/>
  <c r="I24" i="14"/>
  <c r="G22" i="14"/>
  <c r="G24" i="14"/>
  <c r="BG19" i="4"/>
  <c r="BF19" i="4"/>
  <c r="BE19" i="4"/>
  <c r="BD19" i="4"/>
  <c r="BA19" i="4"/>
  <c r="BB19" i="4"/>
  <c r="BC19" i="4"/>
  <c r="N22" i="14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AM19" i="4"/>
  <c r="C2" i="4"/>
  <c r="C3" i="6"/>
  <c r="C4" i="6"/>
  <c r="C5" i="6"/>
  <c r="C6" i="6"/>
  <c r="C7" i="6"/>
  <c r="C8" i="6"/>
  <c r="C9" i="6"/>
  <c r="C10" i="6"/>
  <c r="C11" i="6"/>
  <c r="C12" i="6"/>
  <c r="C13" i="6"/>
  <c r="C14" i="6"/>
  <c r="C2" i="6"/>
  <c r="P22" i="14"/>
  <c r="Q22" i="14"/>
  <c r="R22" i="14"/>
  <c r="S22" i="14"/>
  <c r="T22" i="14"/>
  <c r="U22" i="14"/>
  <c r="V22" i="14"/>
  <c r="W22" i="14"/>
  <c r="X22" i="14"/>
  <c r="Y22" i="14"/>
  <c r="Z22" i="14"/>
  <c r="AB22" i="14"/>
  <c r="J22" i="14"/>
  <c r="K22" i="14"/>
  <c r="L22" i="14"/>
  <c r="M22" i="14"/>
  <c r="X17" i="6"/>
  <c r="W17" i="6"/>
  <c r="V17" i="6"/>
  <c r="U17" i="6"/>
  <c r="T17" i="6"/>
  <c r="S17" i="6"/>
  <c r="R17" i="6"/>
  <c r="Q17" i="6"/>
  <c r="P17" i="6"/>
  <c r="O17" i="6"/>
  <c r="L19" i="4"/>
  <c r="C17" i="4"/>
  <c r="E19" i="4"/>
  <c r="F19" i="4"/>
  <c r="G19" i="4"/>
  <c r="H19" i="4"/>
  <c r="I19" i="4"/>
  <c r="J19" i="4"/>
  <c r="K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D19" i="4"/>
  <c r="E17" i="6"/>
  <c r="F17" i="6"/>
  <c r="G17" i="6"/>
  <c r="H17" i="6"/>
  <c r="I17" i="6"/>
  <c r="J17" i="6"/>
  <c r="K17" i="6"/>
  <c r="L17" i="6"/>
  <c r="M17" i="6"/>
  <c r="N17" i="6"/>
  <c r="D17" i="6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5" i="6"/>
</calcChain>
</file>

<file path=xl/sharedStrings.xml><?xml version="1.0" encoding="utf-8"?>
<sst xmlns="http://schemas.openxmlformats.org/spreadsheetml/2006/main" count="404" uniqueCount="227">
  <si>
    <t>Gebdat.</t>
  </si>
  <si>
    <t>Naam</t>
  </si>
  <si>
    <t>Telefoon</t>
  </si>
  <si>
    <t>Gsm</t>
  </si>
  <si>
    <t>E-mail</t>
  </si>
  <si>
    <t>Adres</t>
  </si>
  <si>
    <t>Bdsnr.</t>
  </si>
  <si>
    <t>Train.</t>
  </si>
  <si>
    <t>28/10/74</t>
  </si>
  <si>
    <t>Goossens Frederik</t>
  </si>
  <si>
    <t>03/776 49 97</t>
  </si>
  <si>
    <t>0476/635303</t>
  </si>
  <si>
    <t>fre.goossens@telenet.be</t>
  </si>
  <si>
    <t>Hoge Bokstraat 136, 9111 Belsele</t>
  </si>
  <si>
    <t>Afgev.</t>
  </si>
  <si>
    <t>02/11/01</t>
  </si>
  <si>
    <t>Nicque Fran</t>
  </si>
  <si>
    <t>-</t>
  </si>
  <si>
    <t>0497/432701</t>
  </si>
  <si>
    <t>nancy.peirsman@telenet.be</t>
  </si>
  <si>
    <t>Stroperstraat 32, 9170 Sint-Gillis</t>
  </si>
  <si>
    <t>2.</t>
  </si>
  <si>
    <t>03/02/03</t>
  </si>
  <si>
    <t>Van Mele Noa</t>
  </si>
  <si>
    <t>03/777 86 66</t>
  </si>
  <si>
    <t>mariannedw@live.be</t>
  </si>
  <si>
    <t>Kerkstraat 65/4, 9170 St-Gillis</t>
  </si>
  <si>
    <t>alelek@yucom.be</t>
  </si>
  <si>
    <t>3.</t>
  </si>
  <si>
    <t>24/02/03</t>
  </si>
  <si>
    <t>03/766 78 76</t>
  </si>
  <si>
    <t>0496/910640</t>
  </si>
  <si>
    <t>vandenbergh-desmit@telenet.be</t>
  </si>
  <si>
    <t>Ettingestraat 8, 9170 St-Pauwels</t>
  </si>
  <si>
    <t>4.</t>
  </si>
  <si>
    <t>29/04/03</t>
  </si>
  <si>
    <t>Nicque Stephe</t>
  </si>
  <si>
    <t>0495/315282</t>
  </si>
  <si>
    <t>cnicque@skynet.be</t>
  </si>
  <si>
    <t>Meersstraat 53, 9190 Kemzeke</t>
  </si>
  <si>
    <t>5.</t>
  </si>
  <si>
    <t>06/07/03</t>
  </si>
  <si>
    <t>03/766 66 96</t>
  </si>
  <si>
    <t>filipbuys@telenet.be</t>
  </si>
  <si>
    <t>Dam 14 b6, 9170 St-Gillis</t>
  </si>
  <si>
    <t>03/298 38 06</t>
  </si>
  <si>
    <t>andy.de.vos-rooms@telenet.be</t>
  </si>
  <si>
    <t>6.</t>
  </si>
  <si>
    <t>24/07/03</t>
  </si>
  <si>
    <t>03/765 11 81</t>
  </si>
  <si>
    <t>juwelen.denys@skynet.be</t>
  </si>
  <si>
    <t>Grouwesteenstr. 28, 9170 St-Pauwels</t>
  </si>
  <si>
    <t>7.</t>
  </si>
  <si>
    <t>24/08/03</t>
  </si>
  <si>
    <t>Goossens Stef</t>
  </si>
  <si>
    <t>8.</t>
  </si>
  <si>
    <t>09/11/03</t>
  </si>
  <si>
    <t>Van Buynder Victor</t>
  </si>
  <si>
    <t>03/776 73 56</t>
  </si>
  <si>
    <t>0472/494715</t>
  </si>
  <si>
    <t>raf_vanbuynder@yahoo.com</t>
  </si>
  <si>
    <t>sHondstraat 40, 9170 St-Pauwels</t>
  </si>
  <si>
    <t>De Baets Nele</t>
  </si>
  <si>
    <t>07/02/04</t>
  </si>
  <si>
    <t>Beda Goran</t>
  </si>
  <si>
    <t>03/776 62 25</t>
  </si>
  <si>
    <t>0475/612850</t>
  </si>
  <si>
    <t>bedadeblock@skynet.be</t>
  </si>
  <si>
    <t>Zandstraat 102, 9170 St-Pauwels</t>
  </si>
  <si>
    <t>11/02/04</t>
  </si>
  <si>
    <t>Maes Arnout</t>
  </si>
  <si>
    <t>03/766 53 22</t>
  </si>
  <si>
    <t>0473/648081</t>
  </si>
  <si>
    <t>joris.maes.jm@skynet.be</t>
  </si>
  <si>
    <t>Klapdorp 72, 9170 Sint-Pauwels</t>
  </si>
  <si>
    <t>05/06/04</t>
  </si>
  <si>
    <t>Rondou Cisse</t>
  </si>
  <si>
    <t>03/296 20 94</t>
  </si>
  <si>
    <t>0475/464813</t>
  </si>
  <si>
    <t>timrondou@hotmail.com</t>
  </si>
  <si>
    <t>Lijkveldestraat 17,9170 St-Pauwels</t>
  </si>
  <si>
    <t>Symoens Vince</t>
  </si>
  <si>
    <t>Van Den Bergh Nathan</t>
  </si>
  <si>
    <t>Van Vlierberghe Rune</t>
  </si>
  <si>
    <t>Van Steerteghem Daro</t>
  </si>
  <si>
    <r>
      <t>0478/313527</t>
    </r>
    <r>
      <rPr>
        <sz val="8"/>
        <rFont val="Calibri"/>
        <family val="2"/>
        <scheme val="minor"/>
      </rPr>
      <t>mama</t>
    </r>
  </si>
  <si>
    <r>
      <t xml:space="preserve">0475/306926  </t>
    </r>
    <r>
      <rPr>
        <sz val="8"/>
        <rFont val="Calibri"/>
        <family val="2"/>
        <scheme val="minor"/>
      </rPr>
      <t>papa</t>
    </r>
  </si>
  <si>
    <r>
      <t>Buys Ferre</t>
    </r>
    <r>
      <rPr>
        <sz val="8"/>
        <rFont val="Calibri"/>
        <family val="2"/>
        <scheme val="minor"/>
      </rPr>
      <t xml:space="preserve"> </t>
    </r>
  </si>
  <si>
    <r>
      <t>0486/573560</t>
    </r>
    <r>
      <rPr>
        <sz val="8"/>
        <rFont val="Calibri"/>
        <family val="2"/>
        <scheme val="minor"/>
      </rPr>
      <t xml:space="preserve">  papa</t>
    </r>
  </si>
  <si>
    <r>
      <t xml:space="preserve">0494/138978 </t>
    </r>
    <r>
      <rPr>
        <sz val="8"/>
        <rFont val="Calibri"/>
        <family val="2"/>
        <scheme val="minor"/>
      </rPr>
      <t>mama</t>
    </r>
  </si>
  <si>
    <r>
      <t>0477/773236</t>
    </r>
    <r>
      <rPr>
        <sz val="8"/>
        <rFont val="Calibri"/>
        <family val="2"/>
        <scheme val="minor"/>
      </rPr>
      <t xml:space="preserve"> papa</t>
    </r>
  </si>
  <si>
    <t>vr 10/08</t>
  </si>
  <si>
    <t>wo 15/08</t>
  </si>
  <si>
    <t>vr 17/08</t>
  </si>
  <si>
    <t>vr 24/08</t>
  </si>
  <si>
    <t>1.</t>
  </si>
  <si>
    <t>9.</t>
  </si>
  <si>
    <t>10.</t>
  </si>
  <si>
    <t>11.</t>
  </si>
  <si>
    <t>wo 29/08</t>
  </si>
  <si>
    <t>vr 31/08</t>
  </si>
  <si>
    <t>25/08 (T)</t>
  </si>
  <si>
    <t>T</t>
  </si>
  <si>
    <t>Lennert</t>
  </si>
  <si>
    <t>Wedstrijd</t>
  </si>
  <si>
    <t>Datum</t>
  </si>
  <si>
    <t>Uur</t>
  </si>
  <si>
    <t>Uitslag</t>
  </si>
  <si>
    <t>wo 05/09</t>
  </si>
  <si>
    <t>vr 07/09</t>
  </si>
  <si>
    <t>wo 12/09</t>
  </si>
  <si>
    <t>vr 14/09</t>
  </si>
  <si>
    <r>
      <t>Buys Ferre</t>
    </r>
    <r>
      <rPr>
        <sz val="11"/>
        <rFont val="Calibri"/>
        <family val="2"/>
        <scheme val="minor"/>
      </rPr>
      <t xml:space="preserve"> </t>
    </r>
  </si>
  <si>
    <t>Sandwiches en was</t>
  </si>
  <si>
    <t>HSP - U10</t>
  </si>
  <si>
    <t>Seizoen 2012-2013</t>
  </si>
  <si>
    <t>K</t>
  </si>
  <si>
    <t>Dion</t>
  </si>
  <si>
    <t>wo 19/09</t>
  </si>
  <si>
    <t>vr 21/09</t>
  </si>
  <si>
    <t>wo 26/09</t>
  </si>
  <si>
    <t>vr 29/09</t>
  </si>
  <si>
    <t>V</t>
  </si>
  <si>
    <t>wo 03/10</t>
  </si>
  <si>
    <t>vr 05/10</t>
  </si>
  <si>
    <t>wo 10/10</t>
  </si>
  <si>
    <t>vr 12/10</t>
  </si>
  <si>
    <t>wo 17/10</t>
  </si>
  <si>
    <t>vr 19/10</t>
  </si>
  <si>
    <t>vr 26/10</t>
  </si>
  <si>
    <t>wo 31/10</t>
  </si>
  <si>
    <t>vr 02/10</t>
  </si>
  <si>
    <t>wo 24/10</t>
  </si>
  <si>
    <t>B</t>
  </si>
  <si>
    <t>wo 7/11</t>
  </si>
  <si>
    <t>vr 9/11</t>
  </si>
  <si>
    <t>vr 16/11</t>
  </si>
  <si>
    <t>wo 21/11</t>
  </si>
  <si>
    <t>vr 23/11</t>
  </si>
  <si>
    <t>wo 28/11</t>
  </si>
  <si>
    <t>vr 30/11</t>
  </si>
  <si>
    <t>W</t>
  </si>
  <si>
    <t>G</t>
  </si>
  <si>
    <t>+</t>
  </si>
  <si>
    <t>S</t>
  </si>
  <si>
    <t>PTN</t>
  </si>
  <si>
    <t>KLINGE</t>
  </si>
  <si>
    <t>ST.PAUWELS</t>
  </si>
  <si>
    <t>KIELDRECHT</t>
  </si>
  <si>
    <t>KALLO</t>
  </si>
  <si>
    <t>Fran</t>
  </si>
  <si>
    <t>Noa</t>
  </si>
  <si>
    <t>Nathan</t>
  </si>
  <si>
    <t>Stephe</t>
  </si>
  <si>
    <t>Ferre</t>
  </si>
  <si>
    <t>Rune</t>
  </si>
  <si>
    <t>Stef</t>
  </si>
  <si>
    <t>Victor</t>
  </si>
  <si>
    <t>Goran</t>
  </si>
  <si>
    <t>Cisse</t>
  </si>
  <si>
    <t>Arnout</t>
  </si>
  <si>
    <t>wo 12/12</t>
  </si>
  <si>
    <t>vr 14/12</t>
  </si>
  <si>
    <r>
      <t>Buys Ferre</t>
    </r>
    <r>
      <rPr>
        <sz val="11"/>
        <color rgb="FF92D050"/>
        <rFont val="Calibri"/>
        <family val="2"/>
        <scheme val="minor"/>
      </rPr>
      <t xml:space="preserve"> </t>
    </r>
  </si>
  <si>
    <t>wo 19/12</t>
  </si>
  <si>
    <t>vr 21/12</t>
  </si>
  <si>
    <t>vr 04/01</t>
  </si>
  <si>
    <t>wo 09/01</t>
  </si>
  <si>
    <t>vr 11/01</t>
  </si>
  <si>
    <t>wo 06/02</t>
  </si>
  <si>
    <t>vr 08/02</t>
  </si>
  <si>
    <t>wo 30/01</t>
  </si>
  <si>
    <t>wo 13/02</t>
  </si>
  <si>
    <t>vr 15/02</t>
  </si>
  <si>
    <t>wo 20/02</t>
  </si>
  <si>
    <t>vr 22/02</t>
  </si>
  <si>
    <t>vr 01/03</t>
  </si>
  <si>
    <t>wo 28/02</t>
  </si>
  <si>
    <t>Nicque Christophe</t>
  </si>
  <si>
    <t>30/04/74</t>
  </si>
  <si>
    <t>wo 06/03</t>
  </si>
  <si>
    <t>vr 08/03</t>
  </si>
  <si>
    <t>vr 15/03</t>
  </si>
  <si>
    <t>vr 22/03</t>
  </si>
  <si>
    <t>wo 27/03</t>
  </si>
  <si>
    <t xml:space="preserve">Buys Ferre </t>
  </si>
  <si>
    <t>vr 12/04</t>
  </si>
  <si>
    <t>wo 17/04</t>
  </si>
  <si>
    <t>vr 26/04</t>
  </si>
  <si>
    <t>vr 03/05</t>
  </si>
  <si>
    <t>wo 08/05</t>
  </si>
  <si>
    <t>F.C. Herleving Sportief            Sint-Pauwels U11</t>
  </si>
  <si>
    <t>F.C. HERLEVING SPORTIEF SINT-PAUWELS</t>
  </si>
  <si>
    <t>U11</t>
  </si>
  <si>
    <t>U 11</t>
  </si>
  <si>
    <t>SEIZOEN 2013-2014</t>
  </si>
  <si>
    <t>12.</t>
  </si>
  <si>
    <t>De Vos Olivier</t>
  </si>
  <si>
    <t>Van Gulck Kato</t>
  </si>
  <si>
    <t>Van Overloop Robin</t>
  </si>
  <si>
    <t>De Bock Robbe</t>
  </si>
  <si>
    <t>De Bruyne Michiel</t>
  </si>
  <si>
    <t>Smet Ruben</t>
  </si>
  <si>
    <t>U10</t>
  </si>
  <si>
    <t>13.</t>
  </si>
  <si>
    <t>Isabeau</t>
  </si>
  <si>
    <t>marc.lemmens9@telenet.be</t>
  </si>
  <si>
    <t>Van Steelant Isabeau</t>
  </si>
  <si>
    <t>0477/220034</t>
  </si>
  <si>
    <t>Kon. Fabiolalaan 25, 9170 St-Pauwels</t>
  </si>
  <si>
    <t>Kalender U11 - Gewestelijk - M (Oost-Vlaanderen)</t>
  </si>
  <si>
    <t>KEMZEKE</t>
  </si>
  <si>
    <t>AVANTI STEKENE A</t>
  </si>
  <si>
    <t>ST. PAUWELS</t>
  </si>
  <si>
    <t>ST. GILLIS-W. A</t>
  </si>
  <si>
    <t>MEERDONK</t>
  </si>
  <si>
    <t>31/01/03</t>
  </si>
  <si>
    <t>Nr</t>
  </si>
  <si>
    <t>cnique@skynet.be</t>
  </si>
  <si>
    <t>Klapdorp 48a, 9170 St-Pauwels</t>
  </si>
  <si>
    <t>0486/512505 papa</t>
  </si>
  <si>
    <t>nathalie.deruysscher@telenet.be</t>
  </si>
  <si>
    <t>5'</t>
  </si>
  <si>
    <t>10'</t>
  </si>
  <si>
    <t>15'</t>
  </si>
  <si>
    <t>20'</t>
  </si>
  <si>
    <t>0'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</si>
</sst>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9"/>
      <color rgb="FFFFFFFF"/>
      <name val="Trebuchet MS"/>
      <family val="2"/>
    </font>
    <font>
      <sz val="9"/>
      <color rgb="FF565555"/>
      <name val="Trebuchet MS"/>
      <family val="2"/>
    </font>
    <font>
      <b/>
      <sz val="20"/>
      <color rgb="FF565555"/>
      <name val="Trebuchet MS"/>
      <family val="2"/>
    </font>
    <font>
      <b/>
      <sz val="9"/>
      <color rgb="FF565555"/>
      <name val="Trebuchet MS"/>
      <family val="2"/>
    </font>
    <font>
      <sz val="11"/>
      <color rgb="FF92D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Grid"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0" borderId="0" xfId="0" applyFont="1" applyBorder="1"/>
    <xf numFmtId="0" fontId="1" fillId="0" borderId="0" xfId="0" applyFont="1"/>
    <xf numFmtId="0" fontId="5" fillId="0" borderId="0" xfId="1" applyFont="1"/>
    <xf numFmtId="49" fontId="5" fillId="0" borderId="9" xfId="1" applyNumberFormat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0" fillId="0" borderId="10" xfId="2" applyFont="1" applyFill="1" applyBorder="1" applyAlignment="1" applyProtection="1"/>
    <xf numFmtId="0" fontId="5" fillId="0" borderId="14" xfId="1" applyFont="1" applyBorder="1"/>
    <xf numFmtId="49" fontId="5" fillId="0" borderId="14" xfId="1" applyNumberFormat="1" applyFont="1" applyBorder="1" applyAlignment="1">
      <alignment horizontal="center"/>
    </xf>
    <xf numFmtId="0" fontId="9" fillId="0" borderId="14" xfId="1" applyFont="1" applyBorder="1"/>
    <xf numFmtId="0" fontId="5" fillId="0" borderId="14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left" vertical="center"/>
    </xf>
    <xf numFmtId="0" fontId="5" fillId="0" borderId="15" xfId="1" applyFont="1" applyBorder="1" applyAlignment="1">
      <alignment horizontal="center" vertical="center"/>
    </xf>
    <xf numFmtId="0" fontId="10" fillId="0" borderId="15" xfId="2" applyFont="1" applyFill="1" applyBorder="1" applyAlignment="1" applyProtection="1">
      <alignment horizontal="left" vertical="center"/>
    </xf>
    <xf numFmtId="0" fontId="5" fillId="0" borderId="15" xfId="1" applyFont="1" applyBorder="1" applyAlignment="1">
      <alignment horizontal="left" vertical="center"/>
    </xf>
    <xf numFmtId="49" fontId="5" fillId="0" borderId="12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0" fontId="5" fillId="0" borderId="11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right"/>
    </xf>
    <xf numFmtId="0" fontId="10" fillId="0" borderId="19" xfId="2" applyFont="1" applyFill="1" applyBorder="1" applyAlignment="1" applyProtection="1"/>
    <xf numFmtId="0" fontId="5" fillId="0" borderId="12" xfId="1" applyFont="1" applyFill="1" applyBorder="1" applyAlignment="1">
      <alignment horizontal="left" vertical="center"/>
    </xf>
    <xf numFmtId="49" fontId="5" fillId="0" borderId="11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9" fontId="5" fillId="0" borderId="10" xfId="1" applyNumberFormat="1" applyFont="1" applyFill="1" applyBorder="1" applyAlignment="1">
      <alignment horizontal="center"/>
    </xf>
    <xf numFmtId="0" fontId="9" fillId="0" borderId="10" xfId="1" applyFont="1" applyBorder="1"/>
    <xf numFmtId="0" fontId="5" fillId="0" borderId="10" xfId="1" applyFont="1" applyFill="1" applyBorder="1" applyAlignment="1">
      <alignment horizontal="center"/>
    </xf>
    <xf numFmtId="0" fontId="10" fillId="0" borderId="13" xfId="2" applyFont="1" applyFill="1" applyBorder="1" applyAlignment="1" applyProtection="1"/>
    <xf numFmtId="0" fontId="5" fillId="0" borderId="10" xfId="1" applyFont="1" applyFill="1" applyBorder="1"/>
    <xf numFmtId="0" fontId="9" fillId="0" borderId="13" xfId="1" applyFont="1" applyBorder="1"/>
    <xf numFmtId="0" fontId="5" fillId="0" borderId="13" xfId="1" applyFont="1" applyBorder="1" applyAlignment="1">
      <alignment horizontal="center"/>
    </xf>
    <xf numFmtId="0" fontId="5" fillId="0" borderId="10" xfId="1" applyFont="1" applyBorder="1" applyAlignment="1">
      <alignment vertical="center"/>
    </xf>
    <xf numFmtId="0" fontId="5" fillId="0" borderId="16" xfId="1" applyFont="1" applyFill="1" applyBorder="1" applyAlignment="1">
      <alignment horizontal="center"/>
    </xf>
    <xf numFmtId="0" fontId="10" fillId="0" borderId="16" xfId="2" applyFont="1" applyBorder="1" applyAlignment="1" applyProtection="1"/>
    <xf numFmtId="0" fontId="5" fillId="0" borderId="13" xfId="1" applyFont="1" applyBorder="1" applyAlignment="1">
      <alignment horizontal="right"/>
    </xf>
    <xf numFmtId="49" fontId="5" fillId="0" borderId="16" xfId="1" applyNumberFormat="1" applyFont="1" applyFill="1" applyBorder="1" applyAlignment="1">
      <alignment horizontal="center"/>
    </xf>
    <xf numFmtId="0" fontId="5" fillId="0" borderId="16" xfId="1" applyFont="1" applyBorder="1" applyAlignment="1">
      <alignment horizontal="left"/>
    </xf>
    <xf numFmtId="0" fontId="5" fillId="0" borderId="16" xfId="1" applyFont="1" applyBorder="1" applyAlignment="1">
      <alignment horizontal="center"/>
    </xf>
    <xf numFmtId="0" fontId="10" fillId="0" borderId="16" xfId="2" applyFont="1" applyFill="1" applyBorder="1" applyAlignment="1" applyProtection="1"/>
    <xf numFmtId="0" fontId="5" fillId="0" borderId="16" xfId="1" applyFont="1" applyBorder="1"/>
    <xf numFmtId="49" fontId="5" fillId="0" borderId="11" xfId="1" applyNumberFormat="1" applyFont="1" applyFill="1" applyBorder="1" applyAlignment="1">
      <alignment horizontal="center"/>
    </xf>
    <xf numFmtId="0" fontId="9" fillId="0" borderId="19" xfId="1" applyFont="1" applyBorder="1"/>
    <xf numFmtId="0" fontId="5" fillId="0" borderId="11" xfId="1" applyFont="1" applyBorder="1" applyAlignment="1">
      <alignment horizontal="center"/>
    </xf>
    <xf numFmtId="0" fontId="5" fillId="0" borderId="11" xfId="1" applyFont="1" applyFill="1" applyBorder="1"/>
    <xf numFmtId="0" fontId="0" fillId="0" borderId="0" xfId="0" applyFont="1" applyBorder="1"/>
    <xf numFmtId="0" fontId="9" fillId="0" borderId="14" xfId="1" applyFont="1" applyBorder="1" applyAlignment="1">
      <alignment horizontal="left" vertical="center"/>
    </xf>
    <xf numFmtId="0" fontId="0" fillId="0" borderId="14" xfId="0" applyFont="1" applyBorder="1"/>
    <xf numFmtId="0" fontId="9" fillId="0" borderId="14" xfId="1" applyFont="1" applyBorder="1" applyAlignment="1">
      <alignment horizontal="right" vertical="center"/>
    </xf>
    <xf numFmtId="0" fontId="9" fillId="0" borderId="14" xfId="1" applyFont="1" applyBorder="1" applyAlignment="1">
      <alignment horizontal="right"/>
    </xf>
    <xf numFmtId="0" fontId="9" fillId="0" borderId="14" xfId="1" applyFont="1" applyFill="1" applyBorder="1" applyAlignment="1">
      <alignment horizontal="left" vertical="center"/>
    </xf>
    <xf numFmtId="0" fontId="9" fillId="0" borderId="14" xfId="1" applyFont="1" applyBorder="1" applyAlignment="1">
      <alignment horizontal="left"/>
    </xf>
    <xf numFmtId="0" fontId="9" fillId="0" borderId="14" xfId="1" applyFont="1" applyFill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2" fillId="0" borderId="0" xfId="0" applyFont="1" applyBorder="1" applyAlignment="1">
      <alignment horizontal="center" textRotation="90"/>
    </xf>
    <xf numFmtId="0" fontId="2" fillId="0" borderId="14" xfId="0" applyFont="1" applyBorder="1" applyAlignment="1">
      <alignment horizontal="center" textRotation="90"/>
    </xf>
    <xf numFmtId="0" fontId="0" fillId="4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16" fontId="2" fillId="0" borderId="14" xfId="0" applyNumberFormat="1" applyFont="1" applyBorder="1" applyAlignment="1">
      <alignment horizontal="center" textRotation="90"/>
    </xf>
    <xf numFmtId="0" fontId="0" fillId="0" borderId="14" xfId="0" applyFont="1" applyFill="1" applyBorder="1" applyAlignment="1">
      <alignment horizont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0" xfId="0" applyFont="1" applyFill="1"/>
    <xf numFmtId="0" fontId="5" fillId="0" borderId="14" xfId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5" fillId="0" borderId="14" xfId="1" applyFont="1" applyFill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1" applyFont="1" applyFill="1" applyBorder="1"/>
    <xf numFmtId="0" fontId="5" fillId="0" borderId="23" xfId="1" applyFont="1" applyBorder="1"/>
    <xf numFmtId="0" fontId="8" fillId="0" borderId="24" xfId="1" applyFont="1" applyBorder="1" applyAlignment="1">
      <alignment horizontal="center"/>
    </xf>
    <xf numFmtId="0" fontId="8" fillId="0" borderId="25" xfId="1" applyFont="1" applyBorder="1" applyAlignment="1">
      <alignment horizontal="center"/>
    </xf>
    <xf numFmtId="0" fontId="5" fillId="0" borderId="26" xfId="1" applyFont="1" applyBorder="1"/>
    <xf numFmtId="0" fontId="9" fillId="0" borderId="27" xfId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/>
    </xf>
    <xf numFmtId="0" fontId="10" fillId="0" borderId="9" xfId="2" applyFont="1" applyFill="1" applyBorder="1" applyAlignment="1" applyProtection="1"/>
    <xf numFmtId="0" fontId="5" fillId="0" borderId="9" xfId="1" applyFont="1" applyBorder="1"/>
    <xf numFmtId="0" fontId="5" fillId="0" borderId="29" xfId="1" applyFont="1" applyBorder="1"/>
    <xf numFmtId="0" fontId="5" fillId="0" borderId="30" xfId="1" applyFont="1" applyFill="1" applyBorder="1" applyAlignment="1">
      <alignment horizontal="center"/>
    </xf>
    <xf numFmtId="0" fontId="5" fillId="0" borderId="31" xfId="1" applyFont="1" applyBorder="1" applyAlignment="1">
      <alignment horizontal="right"/>
    </xf>
    <xf numFmtId="0" fontId="5" fillId="0" borderId="32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right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/>
    </xf>
    <xf numFmtId="0" fontId="5" fillId="0" borderId="36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37" xfId="1" applyFont="1" applyBorder="1" applyAlignment="1">
      <alignment horizontal="right"/>
    </xf>
    <xf numFmtId="49" fontId="5" fillId="0" borderId="38" xfId="1" applyNumberFormat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0" borderId="39" xfId="2" applyFont="1" applyFill="1" applyBorder="1" applyAlignment="1" applyProtection="1"/>
    <xf numFmtId="0" fontId="5" fillId="0" borderId="38" xfId="1" applyFont="1" applyBorder="1"/>
    <xf numFmtId="0" fontId="5" fillId="0" borderId="40" xfId="1" applyFont="1" applyFill="1" applyBorder="1" applyAlignment="1">
      <alignment horizontal="center"/>
    </xf>
    <xf numFmtId="0" fontId="5" fillId="0" borderId="41" xfId="1" applyFont="1" applyBorder="1" applyAlignment="1">
      <alignment horizontal="right"/>
    </xf>
    <xf numFmtId="0" fontId="5" fillId="0" borderId="10" xfId="1" quotePrefix="1" applyFont="1" applyBorder="1"/>
    <xf numFmtId="0" fontId="1" fillId="0" borderId="13" xfId="0" applyFont="1" applyBorder="1"/>
    <xf numFmtId="0" fontId="8" fillId="0" borderId="10" xfId="1" applyFont="1" applyBorder="1"/>
    <xf numFmtId="0" fontId="8" fillId="0" borderId="10" xfId="1" applyFont="1" applyBorder="1" applyAlignment="1">
      <alignment horizontal="left" vertical="center"/>
    </xf>
    <xf numFmtId="0" fontId="1" fillId="0" borderId="0" xfId="0" applyFont="1" applyBorder="1"/>
    <xf numFmtId="16" fontId="1" fillId="0" borderId="44" xfId="0" applyNumberFormat="1" applyFont="1" applyBorder="1"/>
    <xf numFmtId="16" fontId="1" fillId="0" borderId="43" xfId="0" applyNumberFormat="1" applyFont="1" applyBorder="1"/>
    <xf numFmtId="16" fontId="1" fillId="0" borderId="45" xfId="0" applyNumberFormat="1" applyFont="1" applyBorder="1"/>
    <xf numFmtId="0" fontId="8" fillId="0" borderId="10" xfId="1" applyFont="1" applyBorder="1" applyAlignment="1">
      <alignment horizontal="left"/>
    </xf>
    <xf numFmtId="0" fontId="6" fillId="0" borderId="14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13" fillId="0" borderId="15" xfId="1" applyFont="1" applyBorder="1"/>
    <xf numFmtId="0" fontId="13" fillId="0" borderId="10" xfId="1" applyFont="1" applyBorder="1"/>
    <xf numFmtId="0" fontId="13" fillId="0" borderId="10" xfId="1" applyFont="1" applyBorder="1" applyAlignment="1">
      <alignment horizontal="left" vertical="center"/>
    </xf>
    <xf numFmtId="0" fontId="13" fillId="0" borderId="10" xfId="1" applyFont="1" applyBorder="1" applyAlignment="1">
      <alignment horizontal="left"/>
    </xf>
    <xf numFmtId="0" fontId="8" fillId="5" borderId="10" xfId="1" applyFont="1" applyFill="1" applyBorder="1" applyAlignment="1">
      <alignment horizontal="left" vertical="center"/>
    </xf>
    <xf numFmtId="16" fontId="2" fillId="5" borderId="14" xfId="0" applyNumberFormat="1" applyFont="1" applyFill="1" applyBorder="1" applyAlignment="1">
      <alignment horizontal="center" textRotation="90"/>
    </xf>
    <xf numFmtId="0" fontId="0" fillId="5" borderId="14" xfId="0" applyFont="1" applyFill="1" applyBorder="1" applyAlignment="1">
      <alignment horizontal="center"/>
    </xf>
    <xf numFmtId="16" fontId="1" fillId="5" borderId="43" xfId="0" applyNumberFormat="1" applyFont="1" applyFill="1" applyBorder="1"/>
    <xf numFmtId="0" fontId="5" fillId="0" borderId="16" xfId="1" applyFont="1" applyBorder="1" applyAlignment="1">
      <alignment horizontal="left" vertical="center"/>
    </xf>
    <xf numFmtId="16" fontId="2" fillId="0" borderId="14" xfId="0" applyNumberFormat="1" applyFont="1" applyFill="1" applyBorder="1" applyAlignment="1">
      <alignment horizontal="center" textRotation="90"/>
    </xf>
    <xf numFmtId="0" fontId="1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0" fontId="15" fillId="8" borderId="46" xfId="0" applyNumberFormat="1" applyFont="1" applyFill="1" applyBorder="1" applyAlignment="1">
      <alignment vertical="center" wrapText="1"/>
    </xf>
    <xf numFmtId="0" fontId="15" fillId="8" borderId="46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20" fontId="15" fillId="6" borderId="47" xfId="0" applyNumberFormat="1" applyFont="1" applyFill="1" applyBorder="1" applyAlignment="1">
      <alignment vertical="center" wrapText="1"/>
    </xf>
    <xf numFmtId="0" fontId="15" fillId="6" borderId="47" xfId="0" applyFont="1" applyFill="1" applyBorder="1" applyAlignment="1">
      <alignment vertical="center" wrapText="1"/>
    </xf>
    <xf numFmtId="20" fontId="15" fillId="8" borderId="47" xfId="0" applyNumberFormat="1" applyFont="1" applyFill="1" applyBorder="1" applyAlignment="1">
      <alignment vertical="center" wrapText="1"/>
    </xf>
    <xf numFmtId="0" fontId="15" fillId="8" borderId="47" xfId="0" applyFont="1" applyFill="1" applyBorder="1" applyAlignment="1">
      <alignment vertical="center" wrapText="1"/>
    </xf>
    <xf numFmtId="0" fontId="0" fillId="0" borderId="4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 wrapText="1"/>
    </xf>
    <xf numFmtId="16" fontId="1" fillId="0" borderId="43" xfId="0" applyNumberFormat="1" applyFont="1" applyFill="1" applyBorder="1"/>
    <xf numFmtId="0" fontId="13" fillId="0" borderId="10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left" vertical="center"/>
    </xf>
    <xf numFmtId="0" fontId="13" fillId="0" borderId="42" xfId="1" applyFont="1" applyFill="1" applyBorder="1"/>
    <xf numFmtId="9" fontId="0" fillId="0" borderId="0" xfId="3" applyFont="1" applyAlignment="1">
      <alignment horizontal="center" wrapText="1"/>
    </xf>
    <xf numFmtId="0" fontId="5" fillId="0" borderId="0" xfId="1" applyFont="1"/>
    <xf numFmtId="0" fontId="9" fillId="0" borderId="16" xfId="1" applyFont="1" applyFill="1" applyBorder="1" applyAlignment="1">
      <alignment horizontal="left" vertical="center"/>
    </xf>
    <xf numFmtId="0" fontId="9" fillId="0" borderId="11" xfId="1" applyFont="1" applyFill="1" applyBorder="1" applyAlignment="1">
      <alignment horizontal="left" vertical="center"/>
    </xf>
    <xf numFmtId="0" fontId="5" fillId="0" borderId="31" xfId="1" applyFont="1" applyBorder="1"/>
    <xf numFmtId="49" fontId="5" fillId="0" borderId="48" xfId="1" applyNumberFormat="1" applyFont="1" applyBorder="1" applyAlignment="1">
      <alignment horizontal="center"/>
    </xf>
    <xf numFmtId="0" fontId="9" fillId="0" borderId="3" xfId="1" applyFont="1" applyBorder="1"/>
    <xf numFmtId="0" fontId="5" fillId="0" borderId="48" xfId="1" applyFont="1" applyBorder="1" applyAlignment="1">
      <alignment horizontal="center"/>
    </xf>
    <xf numFmtId="0" fontId="10" fillId="0" borderId="3" xfId="2" applyFont="1" applyBorder="1" applyAlignment="1" applyProtection="1"/>
    <xf numFmtId="0" fontId="5" fillId="0" borderId="48" xfId="1" applyFont="1" applyBorder="1" applyAlignment="1">
      <alignment vertical="center"/>
    </xf>
    <xf numFmtId="0" fontId="5" fillId="0" borderId="49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9" fillId="0" borderId="0" xfId="1" applyFont="1" applyFill="1" applyBorder="1"/>
    <xf numFmtId="14" fontId="19" fillId="0" borderId="0" xfId="0" applyNumberFormat="1" applyFont="1"/>
    <xf numFmtId="0" fontId="19" fillId="0" borderId="0" xfId="0" applyFont="1"/>
    <xf numFmtId="0" fontId="9" fillId="0" borderId="4" xfId="1" applyFont="1" applyBorder="1" applyAlignment="1">
      <alignment horizontal="left" vertical="center"/>
    </xf>
    <xf numFmtId="0" fontId="9" fillId="0" borderId="50" xfId="1" applyFont="1" applyBorder="1" applyAlignment="1">
      <alignment horizontal="left" vertical="center"/>
    </xf>
    <xf numFmtId="0" fontId="9" fillId="0" borderId="43" xfId="1" applyFont="1" applyBorder="1"/>
    <xf numFmtId="0" fontId="9" fillId="0" borderId="51" xfId="1" applyFont="1" applyFill="1" applyBorder="1" applyAlignment="1">
      <alignment horizontal="left" vertical="center"/>
    </xf>
    <xf numFmtId="0" fontId="9" fillId="0" borderId="50" xfId="1" applyFont="1" applyFill="1" applyBorder="1" applyAlignment="1">
      <alignment horizontal="left" vertical="center"/>
    </xf>
    <xf numFmtId="0" fontId="9" fillId="0" borderId="52" xfId="1" applyFont="1" applyBorder="1" applyAlignment="1">
      <alignment horizontal="left"/>
    </xf>
    <xf numFmtId="0" fontId="9" fillId="0" borderId="39" xfId="1" applyFont="1" applyBorder="1"/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/>
    </xf>
    <xf numFmtId="0" fontId="9" fillId="0" borderId="11" xfId="1" applyFont="1" applyBorder="1"/>
    <xf numFmtId="0" fontId="9" fillId="0" borderId="38" xfId="1" applyFont="1" applyBorder="1"/>
    <xf numFmtId="49" fontId="5" fillId="0" borderId="16" xfId="1" applyNumberFormat="1" applyFont="1" applyBorder="1" applyAlignment="1">
      <alignment horizontal="center"/>
    </xf>
    <xf numFmtId="0" fontId="9" fillId="0" borderId="52" xfId="1" applyFont="1" applyBorder="1"/>
    <xf numFmtId="0" fontId="9" fillId="0" borderId="16" xfId="1" applyFont="1" applyBorder="1"/>
    <xf numFmtId="0" fontId="10" fillId="0" borderId="52" xfId="2" applyFont="1" applyFill="1" applyBorder="1" applyAlignment="1" applyProtection="1"/>
    <xf numFmtId="14" fontId="15" fillId="8" borderId="56" xfId="0" applyNumberFormat="1" applyFont="1" applyFill="1" applyBorder="1" applyAlignment="1">
      <alignment vertical="center" wrapText="1"/>
    </xf>
    <xf numFmtId="49" fontId="15" fillId="8" borderId="57" xfId="0" applyNumberFormat="1" applyFont="1" applyFill="1" applyBorder="1" applyAlignment="1">
      <alignment horizontal="center" vertical="center" wrapText="1"/>
    </xf>
    <xf numFmtId="14" fontId="15" fillId="6" borderId="58" xfId="0" applyNumberFormat="1" applyFont="1" applyFill="1" applyBorder="1" applyAlignment="1">
      <alignment vertical="center" wrapText="1"/>
    </xf>
    <xf numFmtId="49" fontId="15" fillId="6" borderId="59" xfId="0" applyNumberFormat="1" applyFont="1" applyFill="1" applyBorder="1" applyAlignment="1">
      <alignment horizontal="center" vertical="center" wrapText="1"/>
    </xf>
    <xf numFmtId="14" fontId="15" fillId="8" borderId="58" xfId="0" applyNumberFormat="1" applyFont="1" applyFill="1" applyBorder="1" applyAlignment="1">
      <alignment vertical="center" wrapText="1"/>
    </xf>
    <xf numFmtId="49" fontId="15" fillId="0" borderId="59" xfId="0" applyNumberFormat="1" applyFont="1" applyFill="1" applyBorder="1" applyAlignment="1">
      <alignment horizontal="center" vertical="center" wrapText="1"/>
    </xf>
    <xf numFmtId="49" fontId="15" fillId="8" borderId="59" xfId="0" applyNumberFormat="1" applyFont="1" applyFill="1" applyBorder="1" applyAlignment="1">
      <alignment horizontal="center" vertical="center" wrapText="1"/>
    </xf>
    <xf numFmtId="14" fontId="15" fillId="6" borderId="60" xfId="0" applyNumberFormat="1" applyFont="1" applyFill="1" applyBorder="1" applyAlignment="1">
      <alignment vertical="center" wrapText="1"/>
    </xf>
    <xf numFmtId="20" fontId="15" fillId="6" borderId="61" xfId="0" applyNumberFormat="1" applyFont="1" applyFill="1" applyBorder="1" applyAlignment="1">
      <alignment vertical="center" wrapText="1"/>
    </xf>
    <xf numFmtId="0" fontId="15" fillId="6" borderId="61" xfId="0" applyFont="1" applyFill="1" applyBorder="1" applyAlignment="1">
      <alignment vertical="center" wrapText="1"/>
    </xf>
    <xf numFmtId="49" fontId="15" fillId="6" borderId="62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0" xfId="1" applyFont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16" fontId="9" fillId="0" borderId="15" xfId="1" quotePrefix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6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0" xfId="1" quotePrefix="1" applyFont="1" applyBorder="1" applyAlignment="1">
      <alignment horizontal="center"/>
    </xf>
    <xf numFmtId="0" fontId="4" fillId="0" borderId="18" xfId="2" applyBorder="1" applyAlignment="1" applyProtection="1"/>
    <xf numFmtId="0" fontId="5" fillId="0" borderId="28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0" xfId="1" applyFont="1"/>
    <xf numFmtId="0" fontId="5" fillId="0" borderId="5" xfId="1" applyFont="1" applyBorder="1"/>
    <xf numFmtId="0" fontId="15" fillId="0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7" fillId="7" borderId="53" xfId="0" applyFont="1" applyFill="1" applyBorder="1" applyAlignment="1">
      <alignment vertical="center" wrapText="1"/>
    </xf>
    <xf numFmtId="0" fontId="17" fillId="7" borderId="54" xfId="0" applyFont="1" applyFill="1" applyBorder="1" applyAlignment="1">
      <alignment vertical="center" wrapText="1"/>
    </xf>
    <xf numFmtId="0" fontId="17" fillId="7" borderId="55" xfId="0" applyFont="1" applyFill="1" applyBorder="1" applyAlignment="1">
      <alignment vertical="center" wrapText="1"/>
    </xf>
    <xf numFmtId="0" fontId="5" fillId="0" borderId="21" xfId="1" applyFont="1" applyFill="1" applyBorder="1" applyAlignment="1">
      <alignment horizontal="left"/>
    </xf>
    <xf numFmtId="0" fontId="5" fillId="0" borderId="18" xfId="1" applyFont="1" applyFill="1" applyBorder="1" applyAlignment="1">
      <alignment horizontal="left"/>
    </xf>
    <xf numFmtId="0" fontId="5" fillId="0" borderId="22" xfId="1" applyFont="1" applyFill="1" applyBorder="1" applyAlignment="1">
      <alignment horizontal="left"/>
    </xf>
    <xf numFmtId="0" fontId="5" fillId="0" borderId="14" xfId="1" applyFont="1" applyFill="1" applyBorder="1" applyAlignment="1">
      <alignment horizontal="left"/>
    </xf>
    <xf numFmtId="0" fontId="5" fillId="0" borderId="21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21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22" xfId="0" applyNumberForma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49" fontId="0" fillId="0" borderId="21" xfId="0" quotePrefix="1" applyNumberFormat="1" applyBorder="1" applyAlignment="1">
      <alignment horizontal="center"/>
    </xf>
    <xf numFmtId="49" fontId="0" fillId="0" borderId="18" xfId="0" quotePrefix="1" applyNumberFormat="1" applyBorder="1" applyAlignment="1">
      <alignment horizontal="center"/>
    </xf>
    <xf numFmtId="49" fontId="0" fillId="0" borderId="22" xfId="0" quotePrefix="1" applyNumberFormat="1" applyBorder="1" applyAlignment="1">
      <alignment horizontal="center"/>
    </xf>
  </cellXfs>
  <cellStyles count="4">
    <cellStyle name="Hyperlink" xfId="2" builtinId="8"/>
    <cellStyle name="Procent" xfId="3" builtinId="5"/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89846</xdr:colOff>
      <xdr:row>0</xdr:row>
      <xdr:rowOff>35774</xdr:rowOff>
    </xdr:from>
    <xdr:to>
      <xdr:col>0</xdr:col>
      <xdr:colOff>857713</xdr:colOff>
      <xdr:row>2</xdr:row>
      <xdr:rowOff>270899</xdr:rowOff>
    </xdr:to>
    <xdr:pic>
      <xdr:nvPicPr>
        <xdr:cNvPr id="2" name="Picture 3" descr="Scannen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5" r="-1781"/>
        <a:stretch>
          <a:fillRect/>
        </a:stretch>
      </xdr:blipFill>
      <xdr:spPr bwMode="auto">
        <a:xfrm rot="60000">
          <a:off x="89846" y="35774"/>
          <a:ext cx="767867" cy="821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24861</xdr:colOff>
      <xdr:row>5</xdr:row>
      <xdr:rowOff>132524</xdr:rowOff>
    </xdr:from>
    <xdr:to>
      <xdr:col>17</xdr:col>
      <xdr:colOff>3</xdr:colOff>
      <xdr:row>11</xdr:row>
      <xdr:rowOff>124246</xdr:rowOff>
    </xdr:to>
    <xdr:sp macro="" textlink="">
      <xdr:nvSpPr>
        <xdr:cNvPr id="3" name="Ruit 2"/>
        <xdr:cNvSpPr/>
      </xdr:nvSpPr>
      <xdr:spPr>
        <a:xfrm>
          <a:off x="2393687" y="1085024"/>
          <a:ext cx="2559316" cy="1134722"/>
        </a:xfrm>
        <a:prstGeom prst="diamond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9</xdr:col>
      <xdr:colOff>54430</xdr:colOff>
      <xdr:row>0</xdr:row>
      <xdr:rowOff>15465</xdr:rowOff>
    </xdr:from>
    <xdr:to>
      <xdr:col>12</xdr:col>
      <xdr:colOff>170080</xdr:colOff>
      <xdr:row>3</xdr:row>
      <xdr:rowOff>175661</xdr:rowOff>
    </xdr:to>
    <xdr:sp macro="" textlink="">
      <xdr:nvSpPr>
        <xdr:cNvPr id="2" name="Boog 1"/>
        <xdr:cNvSpPr/>
      </xdr:nvSpPr>
      <xdr:spPr>
        <a:xfrm rot="5400000">
          <a:off x="3379515" y="-6795"/>
          <a:ext cx="731696" cy="776215"/>
        </a:xfrm>
        <a:prstGeom prst="arc">
          <a:avLst>
            <a:gd name="adj1" fmla="val 16214121"/>
            <a:gd name="adj2" fmla="val 5385112"/>
          </a:avLst>
        </a:prstGeom>
        <a:ln w="3175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9</xdr:col>
      <xdr:colOff>50567</xdr:colOff>
      <xdr:row>22</xdr:row>
      <xdr:rowOff>16616</xdr:rowOff>
    </xdr:from>
    <xdr:to>
      <xdr:col>12</xdr:col>
      <xdr:colOff>166217</xdr:colOff>
      <xdr:row>25</xdr:row>
      <xdr:rowOff>176812</xdr:rowOff>
    </xdr:to>
    <xdr:sp macro="" textlink="">
      <xdr:nvSpPr>
        <xdr:cNvPr id="4" name="Boog 3"/>
        <xdr:cNvSpPr/>
      </xdr:nvSpPr>
      <xdr:spPr>
        <a:xfrm rot="16200000">
          <a:off x="3372777" y="4185617"/>
          <a:ext cx="731696" cy="775693"/>
        </a:xfrm>
        <a:prstGeom prst="arc">
          <a:avLst>
            <a:gd name="adj1" fmla="val 16214121"/>
            <a:gd name="adj2" fmla="val 5385112"/>
          </a:avLst>
        </a:prstGeom>
        <a:ln w="3175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oneCellAnchor>
    <xdr:from>
      <xdr:col>10</xdr:col>
      <xdr:colOff>46999</xdr:colOff>
      <xdr:row>2</xdr:row>
      <xdr:rowOff>14181</xdr:rowOff>
    </xdr:from>
    <xdr:ext cx="328414" cy="244930"/>
    <xdr:sp macro="" textlink="">
      <xdr:nvSpPr>
        <xdr:cNvPr id="8" name="Tekstvak 7"/>
        <xdr:cNvSpPr txBox="1"/>
      </xdr:nvSpPr>
      <xdr:spPr>
        <a:xfrm>
          <a:off x="3492564" y="395181"/>
          <a:ext cx="328414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Fran</a:t>
          </a:r>
        </a:p>
      </xdr:txBody>
    </xdr:sp>
    <xdr:clientData/>
  </xdr:oneCellAnchor>
  <xdr:oneCellAnchor>
    <xdr:from>
      <xdr:col>9</xdr:col>
      <xdr:colOff>182024</xdr:colOff>
      <xdr:row>4</xdr:row>
      <xdr:rowOff>8283</xdr:rowOff>
    </xdr:from>
    <xdr:ext cx="494422" cy="244930"/>
    <xdr:sp macro="" textlink="">
      <xdr:nvSpPr>
        <xdr:cNvPr id="16" name="Tekstvak 15"/>
        <xdr:cNvSpPr txBox="1"/>
      </xdr:nvSpPr>
      <xdr:spPr>
        <a:xfrm>
          <a:off x="3412241" y="770283"/>
          <a:ext cx="49442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Nathan</a:t>
          </a:r>
        </a:p>
      </xdr:txBody>
    </xdr:sp>
    <xdr:clientData/>
  </xdr:oneCellAnchor>
  <xdr:oneCellAnchor>
    <xdr:from>
      <xdr:col>17</xdr:col>
      <xdr:colOff>127321</xdr:colOff>
      <xdr:row>8</xdr:row>
      <xdr:rowOff>8283</xdr:rowOff>
    </xdr:from>
    <xdr:ext cx="305716" cy="244930"/>
    <xdr:sp macro="" textlink="">
      <xdr:nvSpPr>
        <xdr:cNvPr id="17" name="Tekstvak 16"/>
        <xdr:cNvSpPr txBox="1"/>
      </xdr:nvSpPr>
      <xdr:spPr>
        <a:xfrm>
          <a:off x="3788234" y="1532283"/>
          <a:ext cx="305716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Noa</a:t>
          </a:r>
        </a:p>
      </xdr:txBody>
    </xdr:sp>
    <xdr:clientData/>
  </xdr:oneCellAnchor>
  <xdr:oneCellAnchor>
    <xdr:from>
      <xdr:col>17</xdr:col>
      <xdr:colOff>96288</xdr:colOff>
      <xdr:row>16</xdr:row>
      <xdr:rowOff>8283</xdr:rowOff>
    </xdr:from>
    <xdr:ext cx="367784" cy="244930"/>
    <xdr:sp macro="" textlink="">
      <xdr:nvSpPr>
        <xdr:cNvPr id="18" name="Tekstvak 17"/>
        <xdr:cNvSpPr txBox="1"/>
      </xdr:nvSpPr>
      <xdr:spPr>
        <a:xfrm>
          <a:off x="5049288" y="3056283"/>
          <a:ext cx="367784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Rune</a:t>
          </a:r>
        </a:p>
      </xdr:txBody>
    </xdr:sp>
    <xdr:clientData/>
  </xdr:oneCellAnchor>
  <xdr:oneCellAnchor>
    <xdr:from>
      <xdr:col>2</xdr:col>
      <xdr:colOff>134524</xdr:colOff>
      <xdr:row>8</xdr:row>
      <xdr:rowOff>16566</xdr:rowOff>
    </xdr:from>
    <xdr:ext cx="473455" cy="244930"/>
    <xdr:sp macro="" textlink="">
      <xdr:nvSpPr>
        <xdr:cNvPr id="19" name="Tekstvak 18"/>
        <xdr:cNvSpPr txBox="1"/>
      </xdr:nvSpPr>
      <xdr:spPr>
        <a:xfrm>
          <a:off x="1857307" y="1540566"/>
          <a:ext cx="473455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Stephe</a:t>
          </a:r>
        </a:p>
      </xdr:txBody>
    </xdr:sp>
    <xdr:clientData/>
  </xdr:oneCellAnchor>
  <xdr:oneCellAnchor>
    <xdr:from>
      <xdr:col>3</xdr:col>
      <xdr:colOff>6894</xdr:colOff>
      <xdr:row>16</xdr:row>
      <xdr:rowOff>16566</xdr:rowOff>
    </xdr:from>
    <xdr:ext cx="298022" cy="244930"/>
    <xdr:sp macro="" textlink="">
      <xdr:nvSpPr>
        <xdr:cNvPr id="20" name="Tekstvak 19"/>
        <xdr:cNvSpPr txBox="1"/>
      </xdr:nvSpPr>
      <xdr:spPr>
        <a:xfrm>
          <a:off x="1945024" y="3064566"/>
          <a:ext cx="29802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Stef</a:t>
          </a:r>
        </a:p>
      </xdr:txBody>
    </xdr:sp>
    <xdr:clientData/>
  </xdr:oneCellAnchor>
  <xdr:oneCellAnchor>
    <xdr:from>
      <xdr:col>10</xdr:col>
      <xdr:colOff>22684</xdr:colOff>
      <xdr:row>20</xdr:row>
      <xdr:rowOff>0</xdr:rowOff>
    </xdr:from>
    <xdr:ext cx="415553" cy="244930"/>
    <xdr:sp macro="" textlink="">
      <xdr:nvSpPr>
        <xdr:cNvPr id="21" name="Tekstvak 20"/>
        <xdr:cNvSpPr txBox="1"/>
      </xdr:nvSpPr>
      <xdr:spPr>
        <a:xfrm>
          <a:off x="3468249" y="3810000"/>
          <a:ext cx="415553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Victor</a:t>
          </a:r>
        </a:p>
      </xdr:txBody>
    </xdr:sp>
    <xdr:clientData/>
  </xdr:oneCellAnchor>
  <xdr:oneCellAnchor>
    <xdr:from>
      <xdr:col>10</xdr:col>
      <xdr:colOff>42306</xdr:colOff>
      <xdr:row>12</xdr:row>
      <xdr:rowOff>0</xdr:rowOff>
    </xdr:from>
    <xdr:ext cx="376312" cy="244930"/>
    <xdr:sp macro="" textlink="">
      <xdr:nvSpPr>
        <xdr:cNvPr id="22" name="Tekstvak 21"/>
        <xdr:cNvSpPr txBox="1"/>
      </xdr:nvSpPr>
      <xdr:spPr>
        <a:xfrm>
          <a:off x="3487871" y="2286000"/>
          <a:ext cx="37631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Ferre</a:t>
          </a:r>
        </a:p>
      </xdr:txBody>
    </xdr:sp>
    <xdr:clientData/>
  </xdr:oneCellAnchor>
  <xdr:twoCellAnchor>
    <xdr:from>
      <xdr:col>5</xdr:col>
      <xdr:colOff>33071</xdr:colOff>
      <xdr:row>13</xdr:row>
      <xdr:rowOff>140793</xdr:rowOff>
    </xdr:from>
    <xdr:to>
      <xdr:col>17</xdr:col>
      <xdr:colOff>8213</xdr:colOff>
      <xdr:row>19</xdr:row>
      <xdr:rowOff>132515</xdr:rowOff>
    </xdr:to>
    <xdr:sp macro="" textlink="">
      <xdr:nvSpPr>
        <xdr:cNvPr id="14" name="Ruit 13"/>
        <xdr:cNvSpPr/>
      </xdr:nvSpPr>
      <xdr:spPr>
        <a:xfrm>
          <a:off x="2401897" y="2617293"/>
          <a:ext cx="2559316" cy="1134722"/>
        </a:xfrm>
        <a:prstGeom prst="diamond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24861</xdr:colOff>
      <xdr:row>12</xdr:row>
      <xdr:rowOff>132524</xdr:rowOff>
    </xdr:from>
    <xdr:to>
      <xdr:col>16</xdr:col>
      <xdr:colOff>3</xdr:colOff>
      <xdr:row>18</xdr:row>
      <xdr:rowOff>124246</xdr:rowOff>
    </xdr:to>
    <xdr:sp macro="" textlink="">
      <xdr:nvSpPr>
        <xdr:cNvPr id="2" name="Ruit 1"/>
        <xdr:cNvSpPr/>
      </xdr:nvSpPr>
      <xdr:spPr>
        <a:xfrm>
          <a:off x="901161" y="1656524"/>
          <a:ext cx="2604042" cy="1134722"/>
        </a:xfrm>
        <a:prstGeom prst="diamond">
          <a:avLst/>
        </a:prstGeom>
        <a:noFill/>
        <a:ln w="3175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50567</xdr:colOff>
      <xdr:row>29</xdr:row>
      <xdr:rowOff>16616</xdr:rowOff>
    </xdr:from>
    <xdr:to>
      <xdr:col>11</xdr:col>
      <xdr:colOff>166217</xdr:colOff>
      <xdr:row>32</xdr:row>
      <xdr:rowOff>176812</xdr:rowOff>
    </xdr:to>
    <xdr:sp macro="" textlink="">
      <xdr:nvSpPr>
        <xdr:cNvPr id="3" name="Boog 2"/>
        <xdr:cNvSpPr/>
      </xdr:nvSpPr>
      <xdr:spPr>
        <a:xfrm rot="16200000">
          <a:off x="1823757" y="4758526"/>
          <a:ext cx="731696" cy="772875"/>
        </a:xfrm>
        <a:prstGeom prst="arc">
          <a:avLst>
            <a:gd name="adj1" fmla="val 16214121"/>
            <a:gd name="adj2" fmla="val 5385112"/>
          </a:avLst>
        </a:prstGeom>
        <a:ln w="3175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oneCellAnchor>
    <xdr:from>
      <xdr:col>8</xdr:col>
      <xdr:colOff>101898</xdr:colOff>
      <xdr:row>9</xdr:row>
      <xdr:rowOff>14181</xdr:rowOff>
    </xdr:from>
    <xdr:ext cx="705971" cy="249452"/>
    <xdr:sp macro="" textlink="">
      <xdr:nvSpPr>
        <xdr:cNvPr id="4" name="Tekstvak 3"/>
        <xdr:cNvSpPr txBox="1"/>
      </xdr:nvSpPr>
      <xdr:spPr>
        <a:xfrm>
          <a:off x="1894839" y="1728681"/>
          <a:ext cx="705971" cy="249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8</xdr:col>
      <xdr:colOff>100853</xdr:colOff>
      <xdr:row>11</xdr:row>
      <xdr:rowOff>8283</xdr:rowOff>
    </xdr:from>
    <xdr:ext cx="705971" cy="249452"/>
    <xdr:sp macro="" textlink="">
      <xdr:nvSpPr>
        <xdr:cNvPr id="5" name="Tekstvak 4"/>
        <xdr:cNvSpPr txBox="1"/>
      </xdr:nvSpPr>
      <xdr:spPr>
        <a:xfrm>
          <a:off x="1893794" y="2103783"/>
          <a:ext cx="705971" cy="249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16</xdr:col>
      <xdr:colOff>84490</xdr:colOff>
      <xdr:row>14</xdr:row>
      <xdr:rowOff>172229</xdr:rowOff>
    </xdr:from>
    <xdr:ext cx="565452" cy="244930"/>
    <xdr:sp macro="" textlink="">
      <xdr:nvSpPr>
        <xdr:cNvPr id="6" name="Tekstvak 5"/>
        <xdr:cNvSpPr txBox="1"/>
      </xdr:nvSpPr>
      <xdr:spPr>
        <a:xfrm>
          <a:off x="3670372" y="2839229"/>
          <a:ext cx="56545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16</xdr:col>
      <xdr:colOff>84490</xdr:colOff>
      <xdr:row>22</xdr:row>
      <xdr:rowOff>172229</xdr:rowOff>
    </xdr:from>
    <xdr:ext cx="565452" cy="244930"/>
    <xdr:sp macro="" textlink="">
      <xdr:nvSpPr>
        <xdr:cNvPr id="7" name="Tekstvak 6"/>
        <xdr:cNvSpPr txBox="1"/>
      </xdr:nvSpPr>
      <xdr:spPr>
        <a:xfrm>
          <a:off x="3670372" y="4363229"/>
          <a:ext cx="565452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1</xdr:col>
      <xdr:colOff>22411</xdr:colOff>
      <xdr:row>15</xdr:row>
      <xdr:rowOff>14476</xdr:rowOff>
    </xdr:from>
    <xdr:ext cx="627530" cy="244930"/>
    <xdr:sp macro="" textlink="">
      <xdr:nvSpPr>
        <xdr:cNvPr id="8" name="Tekstvak 7"/>
        <xdr:cNvSpPr txBox="1"/>
      </xdr:nvSpPr>
      <xdr:spPr>
        <a:xfrm>
          <a:off x="246529" y="2871976"/>
          <a:ext cx="62753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</a:p>
      </xdr:txBody>
    </xdr:sp>
    <xdr:clientData/>
  </xdr:oneCellAnchor>
  <xdr:oneCellAnchor>
    <xdr:from>
      <xdr:col>1</xdr:col>
      <xdr:colOff>26135</xdr:colOff>
      <xdr:row>23</xdr:row>
      <xdr:rowOff>14476</xdr:rowOff>
    </xdr:from>
    <xdr:ext cx="627530" cy="244930"/>
    <xdr:sp macro="" textlink="">
      <xdr:nvSpPr>
        <xdr:cNvPr id="9" name="Tekstvak 8"/>
        <xdr:cNvSpPr txBox="1"/>
      </xdr:nvSpPr>
      <xdr:spPr>
        <a:xfrm>
          <a:off x="250253" y="4395976"/>
          <a:ext cx="62753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8</xdr:col>
      <xdr:colOff>121148</xdr:colOff>
      <xdr:row>27</xdr:row>
      <xdr:rowOff>0</xdr:rowOff>
    </xdr:from>
    <xdr:ext cx="705971" cy="249452"/>
    <xdr:sp macro="" textlink="">
      <xdr:nvSpPr>
        <xdr:cNvPr id="10" name="Tekstvak 9"/>
        <xdr:cNvSpPr txBox="1"/>
      </xdr:nvSpPr>
      <xdr:spPr>
        <a:xfrm>
          <a:off x="1914089" y="5143500"/>
          <a:ext cx="705971" cy="249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oneCellAnchor>
    <xdr:from>
      <xdr:col>8</xdr:col>
      <xdr:colOff>121150</xdr:colOff>
      <xdr:row>19</xdr:row>
      <xdr:rowOff>0</xdr:rowOff>
    </xdr:from>
    <xdr:ext cx="705971" cy="249452"/>
    <xdr:sp macro="" textlink="">
      <xdr:nvSpPr>
        <xdr:cNvPr id="11" name="Tekstvak 10"/>
        <xdr:cNvSpPr txBox="1"/>
      </xdr:nvSpPr>
      <xdr:spPr>
        <a:xfrm>
          <a:off x="1914091" y="3619500"/>
          <a:ext cx="705971" cy="2494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</a:t>
          </a:r>
          <a:endParaRPr lang="nl-BE" sz="1100"/>
        </a:p>
      </xdr:txBody>
    </xdr:sp>
    <xdr:clientData/>
  </xdr:oneCellAnchor>
  <xdr:twoCellAnchor>
    <xdr:from>
      <xdr:col>4</xdr:col>
      <xdr:colOff>33071</xdr:colOff>
      <xdr:row>20</xdr:row>
      <xdr:rowOff>140793</xdr:rowOff>
    </xdr:from>
    <xdr:to>
      <xdr:col>16</xdr:col>
      <xdr:colOff>8213</xdr:colOff>
      <xdr:row>26</xdr:row>
      <xdr:rowOff>132515</xdr:rowOff>
    </xdr:to>
    <xdr:sp macro="" textlink="">
      <xdr:nvSpPr>
        <xdr:cNvPr id="12" name="Ruit 11"/>
        <xdr:cNvSpPr/>
      </xdr:nvSpPr>
      <xdr:spPr>
        <a:xfrm>
          <a:off x="909371" y="3188793"/>
          <a:ext cx="2604042" cy="1134722"/>
        </a:xfrm>
        <a:prstGeom prst="diamond">
          <a:avLst/>
        </a:prstGeom>
        <a:noFill/>
        <a:ln w="3175"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oneCellAnchor>
    <xdr:from>
      <xdr:col>1</xdr:col>
      <xdr:colOff>0</xdr:colOff>
      <xdr:row>7</xdr:row>
      <xdr:rowOff>78161</xdr:rowOff>
    </xdr:from>
    <xdr:ext cx="679905" cy="244930"/>
    <xdr:sp macro="" textlink="">
      <xdr:nvSpPr>
        <xdr:cNvPr id="13" name="Tekstvak 12"/>
        <xdr:cNvSpPr txBox="1"/>
      </xdr:nvSpPr>
      <xdr:spPr>
        <a:xfrm>
          <a:off x="224118" y="1411661"/>
          <a:ext cx="679905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5</xdr:col>
      <xdr:colOff>136397</xdr:colOff>
      <xdr:row>7</xdr:row>
      <xdr:rowOff>72277</xdr:rowOff>
    </xdr:from>
    <xdr:ext cx="678820" cy="244930"/>
    <xdr:sp macro="" textlink="">
      <xdr:nvSpPr>
        <xdr:cNvPr id="14" name="Tekstvak 13"/>
        <xdr:cNvSpPr txBox="1"/>
      </xdr:nvSpPr>
      <xdr:spPr>
        <a:xfrm>
          <a:off x="1256985" y="1405777"/>
          <a:ext cx="67882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11</xdr:col>
      <xdr:colOff>86835</xdr:colOff>
      <xdr:row>7</xdr:row>
      <xdr:rowOff>82642</xdr:rowOff>
    </xdr:from>
    <xdr:ext cx="646010" cy="244930"/>
    <xdr:sp macro="" textlink="">
      <xdr:nvSpPr>
        <xdr:cNvPr id="15" name="Tekstvak 14"/>
        <xdr:cNvSpPr txBox="1"/>
      </xdr:nvSpPr>
      <xdr:spPr>
        <a:xfrm>
          <a:off x="2552129" y="1416142"/>
          <a:ext cx="64601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15</xdr:col>
      <xdr:colOff>132682</xdr:colOff>
      <xdr:row>7</xdr:row>
      <xdr:rowOff>66673</xdr:rowOff>
    </xdr:from>
    <xdr:ext cx="749770" cy="254457"/>
    <xdr:sp macro="" textlink="">
      <xdr:nvSpPr>
        <xdr:cNvPr id="16" name="Tekstvak 15"/>
        <xdr:cNvSpPr txBox="1"/>
      </xdr:nvSpPr>
      <xdr:spPr>
        <a:xfrm>
          <a:off x="3494447" y="1400173"/>
          <a:ext cx="749770" cy="254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    </a:t>
          </a:r>
          <a:endParaRPr lang="nl-BE" sz="1100"/>
        </a:p>
      </xdr:txBody>
    </xdr:sp>
    <xdr:clientData/>
  </xdr:oneCellAnchor>
  <xdr:oneCellAnchor>
    <xdr:from>
      <xdr:col>1</xdr:col>
      <xdr:colOff>14034</xdr:colOff>
      <xdr:row>5</xdr:row>
      <xdr:rowOff>145960</xdr:rowOff>
    </xdr:from>
    <xdr:ext cx="679905" cy="244930"/>
    <xdr:sp macro="" textlink="">
      <xdr:nvSpPr>
        <xdr:cNvPr id="17" name="Tekstvak 16"/>
        <xdr:cNvSpPr txBox="1"/>
      </xdr:nvSpPr>
      <xdr:spPr>
        <a:xfrm>
          <a:off x="238152" y="1098460"/>
          <a:ext cx="679905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5</xdr:col>
      <xdr:colOff>150431</xdr:colOff>
      <xdr:row>5</xdr:row>
      <xdr:rowOff>140076</xdr:rowOff>
    </xdr:from>
    <xdr:ext cx="678820" cy="244930"/>
    <xdr:sp macro="" textlink="">
      <xdr:nvSpPr>
        <xdr:cNvPr id="18" name="Tekstvak 17"/>
        <xdr:cNvSpPr txBox="1"/>
      </xdr:nvSpPr>
      <xdr:spPr>
        <a:xfrm>
          <a:off x="1271019" y="1092576"/>
          <a:ext cx="67882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11</xdr:col>
      <xdr:colOff>100869</xdr:colOff>
      <xdr:row>5</xdr:row>
      <xdr:rowOff>150441</xdr:rowOff>
    </xdr:from>
    <xdr:ext cx="646010" cy="244930"/>
    <xdr:sp macro="" textlink="">
      <xdr:nvSpPr>
        <xdr:cNvPr id="19" name="Tekstvak 18"/>
        <xdr:cNvSpPr txBox="1"/>
      </xdr:nvSpPr>
      <xdr:spPr>
        <a:xfrm>
          <a:off x="2566163" y="1102941"/>
          <a:ext cx="64601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15</xdr:col>
      <xdr:colOff>146716</xdr:colOff>
      <xdr:row>5</xdr:row>
      <xdr:rowOff>134472</xdr:rowOff>
    </xdr:from>
    <xdr:ext cx="749770" cy="254457"/>
    <xdr:sp macro="" textlink="">
      <xdr:nvSpPr>
        <xdr:cNvPr id="20" name="Tekstvak 19"/>
        <xdr:cNvSpPr txBox="1"/>
      </xdr:nvSpPr>
      <xdr:spPr>
        <a:xfrm>
          <a:off x="3508481" y="1086972"/>
          <a:ext cx="749770" cy="254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    </a:t>
          </a:r>
          <a:endParaRPr lang="nl-BE" sz="1100"/>
        </a:p>
      </xdr:txBody>
    </xdr:sp>
    <xdr:clientData/>
  </xdr:oneCellAnchor>
  <xdr:oneCellAnchor>
    <xdr:from>
      <xdr:col>1</xdr:col>
      <xdr:colOff>15699</xdr:colOff>
      <xdr:row>4</xdr:row>
      <xdr:rowOff>282</xdr:rowOff>
    </xdr:from>
    <xdr:ext cx="679905" cy="244930"/>
    <xdr:sp macro="" textlink="">
      <xdr:nvSpPr>
        <xdr:cNvPr id="21" name="Tekstvak 20"/>
        <xdr:cNvSpPr txBox="1"/>
      </xdr:nvSpPr>
      <xdr:spPr>
        <a:xfrm>
          <a:off x="239817" y="762282"/>
          <a:ext cx="679905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5</xdr:col>
      <xdr:colOff>161621</xdr:colOff>
      <xdr:row>3</xdr:row>
      <xdr:rowOff>184898</xdr:rowOff>
    </xdr:from>
    <xdr:ext cx="678820" cy="244930"/>
    <xdr:sp macro="" textlink="">
      <xdr:nvSpPr>
        <xdr:cNvPr id="22" name="Tekstvak 21"/>
        <xdr:cNvSpPr txBox="1"/>
      </xdr:nvSpPr>
      <xdr:spPr>
        <a:xfrm>
          <a:off x="1282209" y="756398"/>
          <a:ext cx="67882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11</xdr:col>
      <xdr:colOff>112059</xdr:colOff>
      <xdr:row>4</xdr:row>
      <xdr:rowOff>4763</xdr:rowOff>
    </xdr:from>
    <xdr:ext cx="646010" cy="244930"/>
    <xdr:sp macro="" textlink="">
      <xdr:nvSpPr>
        <xdr:cNvPr id="23" name="Tekstvak 22"/>
        <xdr:cNvSpPr txBox="1"/>
      </xdr:nvSpPr>
      <xdr:spPr>
        <a:xfrm>
          <a:off x="2577353" y="766763"/>
          <a:ext cx="646010" cy="24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/>
            <a:t>          </a:t>
          </a:r>
        </a:p>
      </xdr:txBody>
    </xdr:sp>
    <xdr:clientData/>
  </xdr:oneCellAnchor>
  <xdr:oneCellAnchor>
    <xdr:from>
      <xdr:col>15</xdr:col>
      <xdr:colOff>157906</xdr:colOff>
      <xdr:row>3</xdr:row>
      <xdr:rowOff>179294</xdr:rowOff>
    </xdr:from>
    <xdr:ext cx="749770" cy="254457"/>
    <xdr:sp macro="" textlink="">
      <xdr:nvSpPr>
        <xdr:cNvPr id="24" name="Tekstvak 23"/>
        <xdr:cNvSpPr txBox="1"/>
      </xdr:nvSpPr>
      <xdr:spPr>
        <a:xfrm>
          <a:off x="3519671" y="750794"/>
          <a:ext cx="749770" cy="254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ctr"/>
          <a:r>
            <a:rPr lang="nl-BE" sz="1100" baseline="0"/>
            <a:t>              </a:t>
          </a:r>
          <a:endParaRPr lang="nl-BE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lIns="36000" tIns="36000" rIns="36000" bIns="36000" rtlCol="0" anchor="ctr" anchorCtr="0">
        <a:spAutoFit/>
      </a:bodyPr>
      <a:lstStyle>
        <a:defPPr algn="ctr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f_vanbuynder@yahoo.com" TargetMode="External"/><Relationship Id="rId13" Type="http://schemas.openxmlformats.org/officeDocument/2006/relationships/hyperlink" Target="mailto:joris.maes.jm@skynet.b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nicque@skynet.be" TargetMode="External"/><Relationship Id="rId7" Type="http://schemas.openxmlformats.org/officeDocument/2006/relationships/hyperlink" Target="mailto:alelek@yucom.be" TargetMode="External"/><Relationship Id="rId12" Type="http://schemas.openxmlformats.org/officeDocument/2006/relationships/hyperlink" Target="mailto:bedadeblock@skynet.be" TargetMode="External"/><Relationship Id="rId17" Type="http://schemas.openxmlformats.org/officeDocument/2006/relationships/hyperlink" Target="mailto:cnique@skynet.be" TargetMode="External"/><Relationship Id="rId2" Type="http://schemas.openxmlformats.org/officeDocument/2006/relationships/hyperlink" Target="mailto:juwelen.denys@skynet.be" TargetMode="External"/><Relationship Id="rId16" Type="http://schemas.openxmlformats.org/officeDocument/2006/relationships/hyperlink" Target="mailto:andy.de.vos-rooms@telenet.be" TargetMode="External"/><Relationship Id="rId1" Type="http://schemas.openxmlformats.org/officeDocument/2006/relationships/hyperlink" Target="mailto:filipbuys@telenet.be" TargetMode="External"/><Relationship Id="rId6" Type="http://schemas.openxmlformats.org/officeDocument/2006/relationships/hyperlink" Target="mailto:mariannedw@live.be" TargetMode="External"/><Relationship Id="rId11" Type="http://schemas.openxmlformats.org/officeDocument/2006/relationships/hyperlink" Target="mailto:fre.goossens@telenet.be" TargetMode="External"/><Relationship Id="rId5" Type="http://schemas.openxmlformats.org/officeDocument/2006/relationships/hyperlink" Target="mailto:vandenbergh-desmit@telenet.be" TargetMode="External"/><Relationship Id="rId15" Type="http://schemas.openxmlformats.org/officeDocument/2006/relationships/hyperlink" Target="mailto:nathalie.deruysscher@telenet.be" TargetMode="External"/><Relationship Id="rId10" Type="http://schemas.openxmlformats.org/officeDocument/2006/relationships/hyperlink" Target="mailto:fre.goossens@telenet.be" TargetMode="External"/><Relationship Id="rId4" Type="http://schemas.openxmlformats.org/officeDocument/2006/relationships/hyperlink" Target="mailto:andy.de.vos-rooms@telenet.be" TargetMode="External"/><Relationship Id="rId9" Type="http://schemas.openxmlformats.org/officeDocument/2006/relationships/hyperlink" Target="mailto:nancy.peirsman@telenet.be" TargetMode="External"/><Relationship Id="rId14" Type="http://schemas.openxmlformats.org/officeDocument/2006/relationships/hyperlink" Target="mailto:marc.lemmens9@telenet.b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sqref="A1:B3"/>
    </sheetView>
  </sheetViews>
  <sheetFormatPr defaultRowHeight="15" x14ac:dyDescent="0.25"/>
  <cols>
    <col min="1" max="1" width="6" style="13" bestFit="1" customWidth="1"/>
    <col min="2" max="2" width="10.7109375" style="13" bestFit="1" customWidth="1"/>
    <col min="3" max="3" width="19" style="13" bestFit="1" customWidth="1"/>
    <col min="4" max="4" width="4.140625" style="13" bestFit="1" customWidth="1"/>
    <col min="5" max="5" width="5.42578125" style="223" bestFit="1" customWidth="1"/>
    <col min="6" max="6" width="11.7109375" style="13" bestFit="1" customWidth="1"/>
    <col min="7" max="7" width="16.28515625" style="13" bestFit="1" customWidth="1"/>
    <col min="8" max="8" width="28" style="13" bestFit="1" customWidth="1"/>
    <col min="9" max="9" width="33" style="13" bestFit="1" customWidth="1"/>
    <col min="10" max="10" width="8" style="13" bestFit="1" customWidth="1"/>
    <col min="11" max="16384" width="9.140625" style="13"/>
  </cols>
  <sheetData>
    <row r="1" spans="1:10" ht="23.25" x14ac:dyDescent="0.35">
      <c r="A1" s="227"/>
      <c r="B1" s="228"/>
      <c r="C1" s="236" t="s">
        <v>192</v>
      </c>
      <c r="D1" s="237"/>
      <c r="E1" s="237"/>
      <c r="F1" s="237"/>
      <c r="G1" s="237"/>
      <c r="H1" s="237"/>
      <c r="I1" s="237"/>
      <c r="J1" s="238"/>
    </row>
    <row r="2" spans="1:10" ht="23.25" x14ac:dyDescent="0.35">
      <c r="A2" s="229"/>
      <c r="B2" s="230"/>
      <c r="C2" s="239" t="s">
        <v>195</v>
      </c>
      <c r="D2" s="240"/>
      <c r="E2" s="240"/>
      <c r="F2" s="241"/>
      <c r="G2" s="241"/>
      <c r="H2" s="241"/>
      <c r="I2" s="241"/>
      <c r="J2" s="242"/>
    </row>
    <row r="3" spans="1:10" ht="23.25" x14ac:dyDescent="0.35">
      <c r="A3" s="231"/>
      <c r="B3" s="232"/>
      <c r="C3" s="233" t="s">
        <v>194</v>
      </c>
      <c r="D3" s="234"/>
      <c r="E3" s="234"/>
      <c r="F3" s="234"/>
      <c r="G3" s="234"/>
      <c r="H3" s="234"/>
      <c r="I3" s="234"/>
      <c r="J3" s="235"/>
    </row>
    <row r="4" spans="1:10" ht="15.75" thickBot="1" x14ac:dyDescent="0.3">
      <c r="A4" s="14"/>
      <c r="B4" s="14"/>
      <c r="C4" s="14"/>
      <c r="D4" s="166"/>
      <c r="E4" s="209"/>
      <c r="F4" s="14"/>
      <c r="G4" s="14"/>
      <c r="H4" s="14"/>
      <c r="I4" s="14"/>
      <c r="J4" s="14"/>
    </row>
    <row r="5" spans="1:10" ht="15.75" thickBot="1" x14ac:dyDescent="0.3">
      <c r="A5" s="95"/>
      <c r="B5" s="96" t="s">
        <v>0</v>
      </c>
      <c r="C5" s="97" t="s">
        <v>1</v>
      </c>
      <c r="D5" s="97"/>
      <c r="E5" s="97" t="s">
        <v>217</v>
      </c>
      <c r="F5" s="96" t="s">
        <v>2</v>
      </c>
      <c r="G5" s="96" t="s">
        <v>3</v>
      </c>
      <c r="H5" s="96" t="s">
        <v>4</v>
      </c>
      <c r="I5" s="96" t="s">
        <v>5</v>
      </c>
      <c r="J5" s="96" t="s">
        <v>6</v>
      </c>
    </row>
    <row r="6" spans="1:10" x14ac:dyDescent="0.25">
      <c r="A6" s="98" t="s">
        <v>7</v>
      </c>
      <c r="B6" s="15" t="s">
        <v>8</v>
      </c>
      <c r="C6" s="99" t="s">
        <v>9</v>
      </c>
      <c r="D6" s="99"/>
      <c r="E6" s="210"/>
      <c r="F6" s="100" t="s">
        <v>10</v>
      </c>
      <c r="G6" s="101" t="s">
        <v>11</v>
      </c>
      <c r="H6" s="102" t="s">
        <v>12</v>
      </c>
      <c r="I6" s="103" t="s">
        <v>13</v>
      </c>
      <c r="J6" s="226"/>
    </row>
    <row r="7" spans="1:10" x14ac:dyDescent="0.25">
      <c r="A7" s="104" t="s">
        <v>14</v>
      </c>
      <c r="B7" s="19" t="s">
        <v>179</v>
      </c>
      <c r="C7" s="20" t="s">
        <v>178</v>
      </c>
      <c r="D7" s="20"/>
      <c r="E7" s="211"/>
      <c r="F7" s="21"/>
      <c r="G7" s="21" t="s">
        <v>37</v>
      </c>
      <c r="H7" s="225" t="s">
        <v>218</v>
      </c>
      <c r="I7" s="40" t="s">
        <v>39</v>
      </c>
      <c r="J7" s="105"/>
    </row>
    <row r="8" spans="1:10" ht="5.25" customHeight="1" x14ac:dyDescent="0.25">
      <c r="A8" s="169"/>
      <c r="B8" s="170"/>
      <c r="C8" s="171"/>
      <c r="D8" s="171"/>
      <c r="E8" s="212"/>
      <c r="F8" s="172"/>
      <c r="G8" s="172"/>
      <c r="H8" s="173"/>
      <c r="I8" s="174"/>
      <c r="J8" s="175"/>
    </row>
    <row r="9" spans="1:10" x14ac:dyDescent="0.25">
      <c r="A9" s="106" t="s">
        <v>95</v>
      </c>
      <c r="B9" s="22" t="s">
        <v>15</v>
      </c>
      <c r="C9" s="23" t="s">
        <v>16</v>
      </c>
      <c r="D9" s="187" t="s">
        <v>193</v>
      </c>
      <c r="E9" s="213"/>
      <c r="F9" s="24" t="s">
        <v>17</v>
      </c>
      <c r="G9" s="24" t="s">
        <v>18</v>
      </c>
      <c r="H9" s="25" t="s">
        <v>19</v>
      </c>
      <c r="I9" s="26" t="s">
        <v>20</v>
      </c>
      <c r="J9" s="107">
        <v>1312148</v>
      </c>
    </row>
    <row r="10" spans="1:10" x14ac:dyDescent="0.25">
      <c r="A10" s="108" t="s">
        <v>21</v>
      </c>
      <c r="B10" s="27" t="s">
        <v>22</v>
      </c>
      <c r="C10" s="180" t="s">
        <v>23</v>
      </c>
      <c r="D10" s="28" t="s">
        <v>193</v>
      </c>
      <c r="E10" s="214"/>
      <c r="F10" s="29" t="s">
        <v>24</v>
      </c>
      <c r="G10" s="30" t="s">
        <v>85</v>
      </c>
      <c r="H10" s="31" t="s">
        <v>25</v>
      </c>
      <c r="I10" s="32" t="s">
        <v>26</v>
      </c>
      <c r="J10" s="109">
        <v>1274051</v>
      </c>
    </row>
    <row r="11" spans="1:10" x14ac:dyDescent="0.25">
      <c r="A11" s="108"/>
      <c r="B11" s="33"/>
      <c r="C11" s="181"/>
      <c r="D11" s="34"/>
      <c r="E11" s="215"/>
      <c r="F11" s="29"/>
      <c r="G11" s="30" t="s">
        <v>86</v>
      </c>
      <c r="H11" s="31" t="s">
        <v>27</v>
      </c>
      <c r="I11" s="35"/>
      <c r="J11" s="110"/>
    </row>
    <row r="12" spans="1:10" x14ac:dyDescent="0.25">
      <c r="A12" s="106" t="s">
        <v>28</v>
      </c>
      <c r="B12" s="36" t="s">
        <v>29</v>
      </c>
      <c r="C12" s="182" t="s">
        <v>82</v>
      </c>
      <c r="D12" s="37" t="s">
        <v>193</v>
      </c>
      <c r="E12" s="216"/>
      <c r="F12" s="38" t="s">
        <v>30</v>
      </c>
      <c r="G12" s="38" t="s">
        <v>31</v>
      </c>
      <c r="H12" s="39" t="s">
        <v>32</v>
      </c>
      <c r="I12" s="40" t="s">
        <v>33</v>
      </c>
      <c r="J12" s="111">
        <v>1268792</v>
      </c>
    </row>
    <row r="13" spans="1:10" x14ac:dyDescent="0.25">
      <c r="A13" s="106" t="s">
        <v>34</v>
      </c>
      <c r="B13" s="36" t="s">
        <v>35</v>
      </c>
      <c r="C13" s="41" t="s">
        <v>36</v>
      </c>
      <c r="D13" s="37" t="s">
        <v>193</v>
      </c>
      <c r="E13" s="216"/>
      <c r="F13" s="16" t="s">
        <v>17</v>
      </c>
      <c r="G13" s="42" t="s">
        <v>37</v>
      </c>
      <c r="H13" s="17" t="s">
        <v>38</v>
      </c>
      <c r="I13" s="40" t="s">
        <v>39</v>
      </c>
      <c r="J13" s="111">
        <v>1237648</v>
      </c>
    </row>
    <row r="14" spans="1:10" x14ac:dyDescent="0.25">
      <c r="A14" s="108" t="s">
        <v>40</v>
      </c>
      <c r="B14" s="81" t="s">
        <v>41</v>
      </c>
      <c r="C14" s="183" t="s">
        <v>87</v>
      </c>
      <c r="D14" s="167" t="s">
        <v>193</v>
      </c>
      <c r="E14" s="217"/>
      <c r="F14" s="43" t="s">
        <v>42</v>
      </c>
      <c r="G14" s="44" t="s">
        <v>88</v>
      </c>
      <c r="H14" s="45" t="s">
        <v>43</v>
      </c>
      <c r="I14" s="32" t="s">
        <v>219</v>
      </c>
      <c r="J14" s="112">
        <v>1237615</v>
      </c>
    </row>
    <row r="15" spans="1:10" x14ac:dyDescent="0.25">
      <c r="A15" s="108"/>
      <c r="B15" s="82"/>
      <c r="C15" s="184"/>
      <c r="D15" s="168"/>
      <c r="E15" s="218"/>
      <c r="F15" s="43" t="s">
        <v>45</v>
      </c>
      <c r="G15" s="46" t="s">
        <v>89</v>
      </c>
      <c r="H15" s="17" t="s">
        <v>46</v>
      </c>
      <c r="I15" s="142" t="s">
        <v>44</v>
      </c>
      <c r="J15" s="110"/>
    </row>
    <row r="16" spans="1:10" x14ac:dyDescent="0.25">
      <c r="A16" s="106" t="s">
        <v>47</v>
      </c>
      <c r="B16" s="47" t="s">
        <v>48</v>
      </c>
      <c r="C16" s="185" t="s">
        <v>83</v>
      </c>
      <c r="D16" s="188" t="s">
        <v>193</v>
      </c>
      <c r="E16" s="219"/>
      <c r="F16" s="48" t="s">
        <v>49</v>
      </c>
      <c r="G16" s="49" t="s">
        <v>90</v>
      </c>
      <c r="H16" s="50" t="s">
        <v>50</v>
      </c>
      <c r="I16" s="51" t="s">
        <v>51</v>
      </c>
      <c r="J16" s="113">
        <v>1237623</v>
      </c>
    </row>
    <row r="17" spans="1:10" x14ac:dyDescent="0.25">
      <c r="A17" s="106" t="s">
        <v>52</v>
      </c>
      <c r="B17" s="47" t="s">
        <v>53</v>
      </c>
      <c r="C17" s="185" t="s">
        <v>54</v>
      </c>
      <c r="D17" s="188" t="s">
        <v>193</v>
      </c>
      <c r="E17" s="219"/>
      <c r="F17" s="48" t="s">
        <v>10</v>
      </c>
      <c r="G17" s="49" t="s">
        <v>11</v>
      </c>
      <c r="H17" s="50" t="s">
        <v>12</v>
      </c>
      <c r="I17" s="51" t="s">
        <v>13</v>
      </c>
      <c r="J17" s="113">
        <v>1363182</v>
      </c>
    </row>
    <row r="18" spans="1:10" s="123" customFormat="1" x14ac:dyDescent="0.25">
      <c r="A18" s="121" t="s">
        <v>55</v>
      </c>
      <c r="B18" s="36" t="s">
        <v>56</v>
      </c>
      <c r="C18" s="182" t="s">
        <v>57</v>
      </c>
      <c r="D18" s="37" t="s">
        <v>193</v>
      </c>
      <c r="E18" s="224"/>
      <c r="F18" s="16" t="s">
        <v>58</v>
      </c>
      <c r="G18" s="16" t="s">
        <v>59</v>
      </c>
      <c r="H18" s="39" t="s">
        <v>60</v>
      </c>
      <c r="I18" s="122" t="s">
        <v>61</v>
      </c>
      <c r="J18" s="111">
        <v>1274052</v>
      </c>
    </row>
    <row r="19" spans="1:10" s="126" customFormat="1" x14ac:dyDescent="0.25">
      <c r="A19" s="106" t="s">
        <v>96</v>
      </c>
      <c r="B19" s="47" t="s">
        <v>216</v>
      </c>
      <c r="C19" s="41" t="s">
        <v>197</v>
      </c>
      <c r="D19" s="193" t="s">
        <v>193</v>
      </c>
      <c r="E19" s="219"/>
      <c r="F19" s="43" t="s">
        <v>42</v>
      </c>
      <c r="G19" s="44"/>
      <c r="H19" s="39" t="s">
        <v>221</v>
      </c>
      <c r="I19" s="32" t="s">
        <v>219</v>
      </c>
      <c r="J19" s="111"/>
    </row>
    <row r="20" spans="1:10" s="126" customFormat="1" x14ac:dyDescent="0.25">
      <c r="A20" s="106"/>
      <c r="B20" s="47"/>
      <c r="C20" s="41"/>
      <c r="D20" s="189"/>
      <c r="E20" s="220"/>
      <c r="F20" s="43" t="s">
        <v>45</v>
      </c>
      <c r="G20" s="46" t="s">
        <v>220</v>
      </c>
      <c r="H20" s="17" t="s">
        <v>46</v>
      </c>
      <c r="I20" s="142" t="s">
        <v>44</v>
      </c>
      <c r="J20" s="111"/>
    </row>
    <row r="21" spans="1:10" x14ac:dyDescent="0.25">
      <c r="A21" s="106" t="s">
        <v>97</v>
      </c>
      <c r="B21" s="36" t="s">
        <v>63</v>
      </c>
      <c r="C21" s="41" t="s">
        <v>64</v>
      </c>
      <c r="D21" s="37" t="s">
        <v>203</v>
      </c>
      <c r="E21" s="216"/>
      <c r="F21" s="16" t="s">
        <v>65</v>
      </c>
      <c r="G21" s="42" t="s">
        <v>66</v>
      </c>
      <c r="H21" s="17" t="s">
        <v>67</v>
      </c>
      <c r="I21" s="40" t="s">
        <v>68</v>
      </c>
      <c r="J21" s="111">
        <v>1312147</v>
      </c>
    </row>
    <row r="22" spans="1:10" x14ac:dyDescent="0.25">
      <c r="A22" s="106" t="s">
        <v>98</v>
      </c>
      <c r="B22" s="52" t="s">
        <v>69</v>
      </c>
      <c r="C22" s="53" t="s">
        <v>70</v>
      </c>
      <c r="D22" s="189" t="s">
        <v>203</v>
      </c>
      <c r="E22" s="220"/>
      <c r="F22" s="54" t="s">
        <v>71</v>
      </c>
      <c r="G22" s="16" t="s">
        <v>72</v>
      </c>
      <c r="H22" s="31" t="s">
        <v>73</v>
      </c>
      <c r="I22" s="55" t="s">
        <v>74</v>
      </c>
      <c r="J22" s="114">
        <v>1315549</v>
      </c>
    </row>
    <row r="23" spans="1:10" x14ac:dyDescent="0.25">
      <c r="A23" s="106" t="s">
        <v>196</v>
      </c>
      <c r="B23" s="191" t="s">
        <v>75</v>
      </c>
      <c r="C23" s="192" t="s">
        <v>76</v>
      </c>
      <c r="D23" s="193" t="s">
        <v>203</v>
      </c>
      <c r="E23" s="219"/>
      <c r="F23" s="49" t="s">
        <v>77</v>
      </c>
      <c r="G23" s="49" t="s">
        <v>78</v>
      </c>
      <c r="H23" s="194" t="s">
        <v>79</v>
      </c>
      <c r="I23" s="51" t="s">
        <v>80</v>
      </c>
      <c r="J23" s="113">
        <v>1274054</v>
      </c>
    </row>
    <row r="24" spans="1:10" ht="15.75" thickBot="1" x14ac:dyDescent="0.3">
      <c r="A24" s="115" t="s">
        <v>204</v>
      </c>
      <c r="B24" s="116">
        <v>36984</v>
      </c>
      <c r="C24" s="186" t="s">
        <v>207</v>
      </c>
      <c r="D24" s="190" t="s">
        <v>193</v>
      </c>
      <c r="E24" s="221"/>
      <c r="F24" s="117"/>
      <c r="G24" s="117" t="s">
        <v>208</v>
      </c>
      <c r="H24" s="118" t="s">
        <v>206</v>
      </c>
      <c r="I24" s="119" t="s">
        <v>209</v>
      </c>
      <c r="J24" s="120"/>
    </row>
    <row r="26" spans="1:10" x14ac:dyDescent="0.25">
      <c r="A26" s="176" t="s">
        <v>95</v>
      </c>
      <c r="B26" s="178">
        <v>37650</v>
      </c>
      <c r="C26" s="177" t="s">
        <v>198</v>
      </c>
      <c r="D26" s="177" t="s">
        <v>193</v>
      </c>
      <c r="E26" s="222"/>
    </row>
    <row r="27" spans="1:10" x14ac:dyDescent="0.25">
      <c r="A27" s="176" t="s">
        <v>21</v>
      </c>
      <c r="B27" s="179">
        <v>2003</v>
      </c>
      <c r="C27" s="177" t="s">
        <v>199</v>
      </c>
      <c r="D27" s="177" t="s">
        <v>193</v>
      </c>
      <c r="E27" s="222"/>
    </row>
    <row r="28" spans="1:10" x14ac:dyDescent="0.25">
      <c r="A28" s="176" t="s">
        <v>28</v>
      </c>
      <c r="B28" s="178">
        <v>38093</v>
      </c>
      <c r="C28" s="177" t="s">
        <v>200</v>
      </c>
      <c r="D28" s="177" t="s">
        <v>203</v>
      </c>
      <c r="E28" s="222"/>
    </row>
    <row r="29" spans="1:10" x14ac:dyDescent="0.25">
      <c r="A29" s="176" t="s">
        <v>34</v>
      </c>
      <c r="B29" s="178">
        <v>38137</v>
      </c>
      <c r="C29" s="177" t="s">
        <v>202</v>
      </c>
      <c r="D29" s="177" t="s">
        <v>203</v>
      </c>
      <c r="E29" s="222"/>
    </row>
    <row r="30" spans="1:10" x14ac:dyDescent="0.25">
      <c r="A30" s="176" t="s">
        <v>40</v>
      </c>
      <c r="B30" s="178">
        <v>38294</v>
      </c>
      <c r="C30" s="177" t="s">
        <v>201</v>
      </c>
      <c r="D30" s="177" t="s">
        <v>203</v>
      </c>
      <c r="E30" s="222"/>
    </row>
    <row r="31" spans="1:10" x14ac:dyDescent="0.25">
      <c r="B31" s="179"/>
    </row>
  </sheetData>
  <mergeCells count="4">
    <mergeCell ref="A1:B3"/>
    <mergeCell ref="C3:J3"/>
    <mergeCell ref="C1:J1"/>
    <mergeCell ref="C2:J2"/>
  </mergeCells>
  <hyperlinks>
    <hyperlink ref="H14" r:id="rId1"/>
    <hyperlink ref="H16" r:id="rId2"/>
    <hyperlink ref="H13" r:id="rId3"/>
    <hyperlink ref="H15" r:id="rId4"/>
    <hyperlink ref="H12" r:id="rId5"/>
    <hyperlink ref="H10" r:id="rId6"/>
    <hyperlink ref="H11" r:id="rId7"/>
    <hyperlink ref="H18" r:id="rId8"/>
    <hyperlink ref="H9" r:id="rId9"/>
    <hyperlink ref="H17" r:id="rId10"/>
    <hyperlink ref="H6" r:id="rId11"/>
    <hyperlink ref="H21" r:id="rId12"/>
    <hyperlink ref="H22" r:id="rId13"/>
    <hyperlink ref="H24" r:id="rId14"/>
    <hyperlink ref="H19" r:id="rId15"/>
    <hyperlink ref="H20" r:id="rId16"/>
    <hyperlink ref="H7" r:id="rId17"/>
  </hyperlinks>
  <pageMargins left="0.7" right="0.7" top="0.75" bottom="0.75" header="0.3" footer="0.3"/>
  <pageSetup paperSize="9" scale="95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/>
  </sheetViews>
  <sheetFormatPr defaultColWidth="26.85546875" defaultRowHeight="12" customHeight="1" x14ac:dyDescent="0.25"/>
  <cols>
    <col min="1" max="1" width="10.7109375" style="145" customWidth="1"/>
    <col min="2" max="2" width="6.7109375" style="145" customWidth="1"/>
    <col min="3" max="4" width="22.7109375" style="145" customWidth="1"/>
    <col min="5" max="5" width="10.7109375" style="145" customWidth="1"/>
    <col min="6" max="6" width="5.28515625" style="145" customWidth="1"/>
    <col min="7" max="14" width="5.7109375" style="151" customWidth="1"/>
    <col min="15" max="15" width="5.7109375" style="145" customWidth="1"/>
    <col min="16" max="27" width="7.7109375" style="151" customWidth="1"/>
    <col min="28" max="28" width="5.7109375" style="151" customWidth="1"/>
    <col min="29" max="49" width="7.7109375" style="145" customWidth="1"/>
    <col min="50" max="16384" width="26.85546875" style="145"/>
  </cols>
  <sheetData>
    <row r="1" spans="1:28" ht="7.5" customHeight="1" x14ac:dyDescent="0.25">
      <c r="A1" s="144"/>
    </row>
    <row r="2" spans="1:28" ht="12" customHeight="1" x14ac:dyDescent="0.25">
      <c r="A2" s="243"/>
      <c r="B2" s="243"/>
      <c r="C2" s="244" t="s">
        <v>191</v>
      </c>
      <c r="D2" s="244"/>
      <c r="E2" s="244"/>
    </row>
    <row r="3" spans="1:28" ht="12" customHeight="1" x14ac:dyDescent="0.25">
      <c r="A3" s="243"/>
      <c r="B3" s="243"/>
      <c r="C3" s="244"/>
      <c r="D3" s="244"/>
      <c r="E3" s="244"/>
    </row>
    <row r="4" spans="1:28" ht="64.5" customHeight="1" x14ac:dyDescent="0.25">
      <c r="A4" s="243"/>
      <c r="B4" s="243"/>
      <c r="C4" s="244"/>
      <c r="D4" s="244"/>
      <c r="E4" s="244"/>
    </row>
    <row r="5" spans="1:28" ht="8.1" customHeight="1" thickBot="1" x14ac:dyDescent="0.4">
      <c r="A5" s="146"/>
    </row>
    <row r="6" spans="1:28" s="147" customFormat="1" ht="15" customHeight="1" thickBot="1" x14ac:dyDescent="0.3">
      <c r="A6" s="245" t="s">
        <v>210</v>
      </c>
      <c r="B6" s="246"/>
      <c r="C6" s="246"/>
      <c r="D6" s="246"/>
      <c r="E6" s="247"/>
      <c r="G6" s="160" t="s">
        <v>141</v>
      </c>
      <c r="H6" s="160" t="s">
        <v>122</v>
      </c>
      <c r="I6" s="160" t="s">
        <v>142</v>
      </c>
      <c r="J6" s="160" t="s">
        <v>143</v>
      </c>
      <c r="K6" s="160" t="s">
        <v>17</v>
      </c>
      <c r="L6" s="160" t="s">
        <v>144</v>
      </c>
      <c r="M6" s="160" t="s">
        <v>145</v>
      </c>
      <c r="N6" s="148"/>
      <c r="P6" s="160" t="s">
        <v>150</v>
      </c>
      <c r="Q6" s="160" t="s">
        <v>151</v>
      </c>
      <c r="R6" s="160" t="s">
        <v>152</v>
      </c>
      <c r="S6" s="160" t="s">
        <v>153</v>
      </c>
      <c r="T6" s="160" t="s">
        <v>154</v>
      </c>
      <c r="U6" s="160" t="s">
        <v>155</v>
      </c>
      <c r="V6" s="160" t="s">
        <v>156</v>
      </c>
      <c r="W6" s="160" t="s">
        <v>157</v>
      </c>
      <c r="X6" s="160" t="s">
        <v>158</v>
      </c>
      <c r="Y6" s="160" t="s">
        <v>160</v>
      </c>
      <c r="Z6" s="160" t="s">
        <v>159</v>
      </c>
      <c r="AA6" s="160" t="s">
        <v>205</v>
      </c>
      <c r="AB6" s="148"/>
    </row>
    <row r="7" spans="1:28" ht="15" customHeight="1" x14ac:dyDescent="0.25">
      <c r="A7" s="195">
        <v>41517</v>
      </c>
      <c r="B7" s="149">
        <v>0.47916666666666669</v>
      </c>
      <c r="C7" s="150" t="s">
        <v>211</v>
      </c>
      <c r="D7" s="150" t="s">
        <v>147</v>
      </c>
      <c r="E7" s="196"/>
      <c r="G7" s="156"/>
      <c r="H7" s="156"/>
      <c r="I7" s="156"/>
      <c r="J7" s="156"/>
      <c r="K7" s="156"/>
      <c r="L7" s="156"/>
      <c r="M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1">
        <f>SUM(P7:AA7)</f>
        <v>0</v>
      </c>
    </row>
    <row r="8" spans="1:28" ht="15" customHeight="1" x14ac:dyDescent="0.25">
      <c r="A8" s="197">
        <v>41524</v>
      </c>
      <c r="B8" s="152">
        <v>0.47916666666666669</v>
      </c>
      <c r="C8" s="153" t="s">
        <v>147</v>
      </c>
      <c r="D8" s="153" t="s">
        <v>212</v>
      </c>
      <c r="E8" s="198"/>
      <c r="G8" s="206"/>
      <c r="H8" s="206"/>
      <c r="I8" s="206"/>
      <c r="J8" s="206"/>
      <c r="K8" s="206"/>
      <c r="L8" s="206"/>
      <c r="M8" s="206"/>
      <c r="N8" s="207"/>
      <c r="O8" s="208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151">
        <f t="shared" ref="AB8:AB20" si="0">SUM(P8:AA8)</f>
        <v>0</v>
      </c>
    </row>
    <row r="9" spans="1:28" ht="15" customHeight="1" x14ac:dyDescent="0.25">
      <c r="A9" s="199">
        <v>41531</v>
      </c>
      <c r="B9" s="154">
        <v>0.41666666666666669</v>
      </c>
      <c r="C9" s="155" t="s">
        <v>146</v>
      </c>
      <c r="D9" s="155" t="s">
        <v>147</v>
      </c>
      <c r="E9" s="200"/>
      <c r="G9" s="206"/>
      <c r="H9" s="206"/>
      <c r="I9" s="206"/>
      <c r="J9" s="206"/>
      <c r="K9" s="206"/>
      <c r="L9" s="206"/>
      <c r="M9" s="206"/>
      <c r="N9" s="207"/>
      <c r="O9" s="208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151">
        <f t="shared" si="0"/>
        <v>0</v>
      </c>
    </row>
    <row r="10" spans="1:28" ht="15" customHeight="1" x14ac:dyDescent="0.25">
      <c r="A10" s="197">
        <v>41538</v>
      </c>
      <c r="B10" s="152">
        <v>0.47916666666666669</v>
      </c>
      <c r="C10" s="153" t="s">
        <v>147</v>
      </c>
      <c r="D10" s="153" t="s">
        <v>149</v>
      </c>
      <c r="E10" s="198"/>
      <c r="G10" s="206"/>
      <c r="H10" s="206"/>
      <c r="I10" s="206"/>
      <c r="J10" s="206"/>
      <c r="K10" s="206"/>
      <c r="L10" s="206"/>
      <c r="M10" s="206"/>
      <c r="N10" s="207"/>
      <c r="O10" s="208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151">
        <f t="shared" si="0"/>
        <v>0</v>
      </c>
    </row>
    <row r="11" spans="1:28" ht="15" customHeight="1" x14ac:dyDescent="0.25">
      <c r="A11" s="199">
        <v>41545</v>
      </c>
      <c r="B11" s="154">
        <v>0.47916666666666669</v>
      </c>
      <c r="C11" s="155" t="s">
        <v>148</v>
      </c>
      <c r="D11" s="155" t="s">
        <v>147</v>
      </c>
      <c r="E11" s="201"/>
      <c r="G11" s="206"/>
      <c r="H11" s="206"/>
      <c r="I11" s="206"/>
      <c r="J11" s="206"/>
      <c r="K11" s="206"/>
      <c r="L11" s="206"/>
      <c r="M11" s="206"/>
      <c r="N11" s="207"/>
      <c r="O11" s="208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151">
        <f t="shared" si="0"/>
        <v>0</v>
      </c>
    </row>
    <row r="12" spans="1:28" ht="15" customHeight="1" x14ac:dyDescent="0.25">
      <c r="A12" s="197">
        <v>41552</v>
      </c>
      <c r="B12" s="152">
        <v>0.47916666666666669</v>
      </c>
      <c r="C12" s="153" t="s">
        <v>213</v>
      </c>
      <c r="D12" s="153" t="s">
        <v>214</v>
      </c>
      <c r="E12" s="198"/>
      <c r="G12" s="206"/>
      <c r="H12" s="206"/>
      <c r="I12" s="206"/>
      <c r="J12" s="206"/>
      <c r="K12" s="206"/>
      <c r="L12" s="206"/>
      <c r="M12" s="206"/>
      <c r="N12" s="207"/>
      <c r="O12" s="208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151">
        <f t="shared" si="0"/>
        <v>0</v>
      </c>
    </row>
    <row r="13" spans="1:28" ht="15" customHeight="1" x14ac:dyDescent="0.25">
      <c r="A13" s="199">
        <v>41559</v>
      </c>
      <c r="B13" s="154">
        <v>0.54166666666666663</v>
      </c>
      <c r="C13" s="155" t="s">
        <v>215</v>
      </c>
      <c r="D13" s="155" t="s">
        <v>213</v>
      </c>
      <c r="E13" s="201"/>
      <c r="G13" s="206"/>
      <c r="H13" s="206"/>
      <c r="I13" s="206"/>
      <c r="J13" s="206"/>
      <c r="K13" s="206"/>
      <c r="L13" s="206"/>
      <c r="M13" s="206"/>
      <c r="N13" s="207"/>
      <c r="O13" s="208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151">
        <f t="shared" si="0"/>
        <v>0</v>
      </c>
    </row>
    <row r="14" spans="1:28" ht="15" customHeight="1" x14ac:dyDescent="0.25">
      <c r="A14" s="197">
        <v>41566</v>
      </c>
      <c r="B14" s="152">
        <v>0.47916666666666669</v>
      </c>
      <c r="C14" s="153" t="s">
        <v>213</v>
      </c>
      <c r="D14" s="153" t="s">
        <v>211</v>
      </c>
      <c r="E14" s="198"/>
      <c r="G14" s="206"/>
      <c r="H14" s="206"/>
      <c r="I14" s="206"/>
      <c r="J14" s="206"/>
      <c r="K14" s="206"/>
      <c r="L14" s="206"/>
      <c r="M14" s="206"/>
      <c r="N14" s="207"/>
      <c r="O14" s="208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151">
        <f t="shared" si="0"/>
        <v>0</v>
      </c>
    </row>
    <row r="15" spans="1:28" ht="15" customHeight="1" x14ac:dyDescent="0.25">
      <c r="A15" s="199">
        <v>41573</v>
      </c>
      <c r="B15" s="154">
        <v>0.39583333333333331</v>
      </c>
      <c r="C15" s="155" t="s">
        <v>212</v>
      </c>
      <c r="D15" s="155" t="s">
        <v>147</v>
      </c>
      <c r="E15" s="201"/>
      <c r="G15" s="206"/>
      <c r="H15" s="206"/>
      <c r="I15" s="206"/>
      <c r="J15" s="206"/>
      <c r="K15" s="206"/>
      <c r="L15" s="206"/>
      <c r="M15" s="206"/>
      <c r="N15" s="207"/>
      <c r="O15" s="208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151">
        <f t="shared" si="0"/>
        <v>0</v>
      </c>
    </row>
    <row r="16" spans="1:28" ht="15" customHeight="1" x14ac:dyDescent="0.25">
      <c r="A16" s="197">
        <v>41580</v>
      </c>
      <c r="B16" s="152">
        <v>0.47916666666666669</v>
      </c>
      <c r="C16" s="153" t="s">
        <v>213</v>
      </c>
      <c r="D16" s="153" t="s">
        <v>146</v>
      </c>
      <c r="E16" s="198"/>
      <c r="G16" s="206"/>
      <c r="H16" s="206"/>
      <c r="I16" s="206"/>
      <c r="J16" s="206"/>
      <c r="K16" s="206"/>
      <c r="L16" s="206"/>
      <c r="M16" s="206"/>
      <c r="N16" s="207"/>
      <c r="O16" s="208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151">
        <f t="shared" si="0"/>
        <v>0</v>
      </c>
    </row>
    <row r="17" spans="1:28" ht="15" customHeight="1" x14ac:dyDescent="0.25">
      <c r="A17" s="199">
        <v>41587</v>
      </c>
      <c r="B17" s="154">
        <v>0.41666666666666669</v>
      </c>
      <c r="C17" s="155" t="s">
        <v>149</v>
      </c>
      <c r="D17" s="155" t="s">
        <v>213</v>
      </c>
      <c r="E17" s="201"/>
      <c r="G17" s="157"/>
      <c r="H17" s="157"/>
      <c r="I17" s="157"/>
      <c r="J17" s="157"/>
      <c r="K17" s="157"/>
      <c r="L17" s="157"/>
      <c r="M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1">
        <f t="shared" si="0"/>
        <v>0</v>
      </c>
    </row>
    <row r="18" spans="1:28" ht="15" customHeight="1" x14ac:dyDescent="0.25">
      <c r="A18" s="197">
        <v>41594</v>
      </c>
      <c r="B18" s="152">
        <v>0.47916666666666669</v>
      </c>
      <c r="C18" s="153" t="s">
        <v>213</v>
      </c>
      <c r="D18" s="153" t="s">
        <v>148</v>
      </c>
      <c r="E18" s="198"/>
      <c r="G18" s="157"/>
      <c r="H18" s="157"/>
      <c r="I18" s="157"/>
      <c r="J18" s="157"/>
      <c r="K18" s="157"/>
      <c r="L18" s="157"/>
      <c r="M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1">
        <f t="shared" si="0"/>
        <v>0</v>
      </c>
    </row>
    <row r="19" spans="1:28" ht="15" customHeight="1" x14ac:dyDescent="0.25">
      <c r="A19" s="199">
        <v>41601</v>
      </c>
      <c r="B19" s="154">
        <v>0.47916666666666669</v>
      </c>
      <c r="C19" s="155" t="s">
        <v>214</v>
      </c>
      <c r="D19" s="155" t="s">
        <v>213</v>
      </c>
      <c r="E19" s="201"/>
      <c r="G19" s="157"/>
      <c r="H19" s="157"/>
      <c r="I19" s="157"/>
      <c r="J19" s="157"/>
      <c r="K19" s="157"/>
      <c r="L19" s="157"/>
      <c r="M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1">
        <f t="shared" si="0"/>
        <v>0</v>
      </c>
    </row>
    <row r="20" spans="1:28" ht="15" customHeight="1" thickBot="1" x14ac:dyDescent="0.3">
      <c r="A20" s="202">
        <v>41608</v>
      </c>
      <c r="B20" s="203">
        <v>0.47916666666666669</v>
      </c>
      <c r="C20" s="204" t="s">
        <v>213</v>
      </c>
      <c r="D20" s="204" t="s">
        <v>215</v>
      </c>
      <c r="E20" s="205"/>
      <c r="G20" s="158"/>
      <c r="H20" s="158"/>
      <c r="I20" s="158"/>
      <c r="J20" s="158"/>
      <c r="K20" s="158"/>
      <c r="L20" s="158"/>
      <c r="M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1">
        <f t="shared" si="0"/>
        <v>0</v>
      </c>
    </row>
    <row r="21" spans="1:28" ht="15" customHeight="1" x14ac:dyDescent="0.25"/>
    <row r="22" spans="1:28" ht="15" customHeight="1" x14ac:dyDescent="0.25">
      <c r="G22" s="159">
        <f t="shared" ref="G22:M22" si="1">SUM(G7:G21)</f>
        <v>0</v>
      </c>
      <c r="H22" s="159">
        <f t="shared" si="1"/>
        <v>0</v>
      </c>
      <c r="I22" s="159">
        <f t="shared" si="1"/>
        <v>0</v>
      </c>
      <c r="J22" s="159">
        <f t="shared" si="1"/>
        <v>0</v>
      </c>
      <c r="K22" s="159">
        <f t="shared" si="1"/>
        <v>0</v>
      </c>
      <c r="L22" s="159">
        <f t="shared" si="1"/>
        <v>0</v>
      </c>
      <c r="M22" s="159">
        <f t="shared" si="1"/>
        <v>0</v>
      </c>
      <c r="N22" s="151">
        <f>(G22+H22+I22)*3</f>
        <v>0</v>
      </c>
      <c r="P22" s="159">
        <f t="shared" ref="P22:AB22" si="2">SUM(P7:P21)</f>
        <v>0</v>
      </c>
      <c r="Q22" s="159">
        <f t="shared" si="2"/>
        <v>0</v>
      </c>
      <c r="R22" s="159">
        <f t="shared" si="2"/>
        <v>0</v>
      </c>
      <c r="S22" s="159">
        <f t="shared" si="2"/>
        <v>0</v>
      </c>
      <c r="T22" s="159">
        <f t="shared" si="2"/>
        <v>0</v>
      </c>
      <c r="U22" s="159">
        <f t="shared" si="2"/>
        <v>0</v>
      </c>
      <c r="V22" s="159">
        <f t="shared" si="2"/>
        <v>0</v>
      </c>
      <c r="W22" s="159">
        <f t="shared" si="2"/>
        <v>0</v>
      </c>
      <c r="X22" s="159">
        <f t="shared" si="2"/>
        <v>0</v>
      </c>
      <c r="Y22" s="159">
        <f t="shared" si="2"/>
        <v>0</v>
      </c>
      <c r="Z22" s="159">
        <f t="shared" si="2"/>
        <v>0</v>
      </c>
      <c r="AA22" s="159">
        <f t="shared" si="2"/>
        <v>0</v>
      </c>
      <c r="AB22" s="151">
        <f t="shared" si="2"/>
        <v>0</v>
      </c>
    </row>
    <row r="23" spans="1:28" ht="15" customHeight="1" x14ac:dyDescent="0.25"/>
    <row r="24" spans="1:28" ht="12" customHeight="1" x14ac:dyDescent="0.25">
      <c r="G24" s="165">
        <f>G22/24</f>
        <v>0</v>
      </c>
      <c r="H24" s="165">
        <f t="shared" ref="H24:I24" si="3">H22/24</f>
        <v>0</v>
      </c>
      <c r="I24" s="165">
        <f t="shared" si="3"/>
        <v>0</v>
      </c>
    </row>
  </sheetData>
  <mergeCells count="3">
    <mergeCell ref="A2:B4"/>
    <mergeCell ref="C2:E4"/>
    <mergeCell ref="A6:E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7" zoomScale="130" zoomScaleNormal="130" workbookViewId="0">
      <selection activeCell="B25" sqref="B25"/>
    </sheetView>
  </sheetViews>
  <sheetFormatPr defaultRowHeight="15" x14ac:dyDescent="0.25"/>
  <cols>
    <col min="1" max="1" width="14" style="13" customWidth="1"/>
    <col min="2" max="2" width="32.7109375" style="13" customWidth="1"/>
    <col min="3" max="16384" width="9.140625" style="13"/>
  </cols>
  <sheetData>
    <row r="1" spans="1:2" ht="23.25" x14ac:dyDescent="0.35">
      <c r="A1" s="227"/>
      <c r="B1" s="131" t="s">
        <v>114</v>
      </c>
    </row>
    <row r="2" spans="1:2" ht="23.25" x14ac:dyDescent="0.35">
      <c r="A2" s="229"/>
      <c r="B2" s="131" t="s">
        <v>115</v>
      </c>
    </row>
    <row r="3" spans="1:2" ht="23.25" x14ac:dyDescent="0.35">
      <c r="A3" s="231"/>
      <c r="B3" s="132" t="s">
        <v>113</v>
      </c>
    </row>
    <row r="4" spans="1:2" x14ac:dyDescent="0.25">
      <c r="A4" s="127">
        <v>41153</v>
      </c>
      <c r="B4" s="134" t="s">
        <v>57</v>
      </c>
    </row>
    <row r="5" spans="1:2" x14ac:dyDescent="0.25">
      <c r="A5" s="128">
        <v>41160</v>
      </c>
      <c r="B5" s="135" t="s">
        <v>82</v>
      </c>
    </row>
    <row r="6" spans="1:2" x14ac:dyDescent="0.25">
      <c r="A6" s="128">
        <v>41167</v>
      </c>
      <c r="B6" s="136" t="s">
        <v>23</v>
      </c>
    </row>
    <row r="7" spans="1:2" x14ac:dyDescent="0.25">
      <c r="A7" s="128">
        <v>41174</v>
      </c>
      <c r="B7" s="137" t="s">
        <v>83</v>
      </c>
    </row>
    <row r="8" spans="1:2" x14ac:dyDescent="0.25">
      <c r="A8" s="128">
        <v>41181</v>
      </c>
      <c r="B8" s="135" t="s">
        <v>64</v>
      </c>
    </row>
    <row r="9" spans="1:2" x14ac:dyDescent="0.25">
      <c r="A9" s="141">
        <v>41188</v>
      </c>
      <c r="B9" s="138" t="s">
        <v>112</v>
      </c>
    </row>
    <row r="10" spans="1:2" x14ac:dyDescent="0.25">
      <c r="A10" s="128">
        <v>41195</v>
      </c>
      <c r="B10" s="137" t="s">
        <v>54</v>
      </c>
    </row>
    <row r="11" spans="1:2" s="126" customFormat="1" x14ac:dyDescent="0.25">
      <c r="A11" s="128">
        <v>41202</v>
      </c>
      <c r="B11" s="135" t="s">
        <v>76</v>
      </c>
    </row>
    <row r="12" spans="1:2" x14ac:dyDescent="0.25">
      <c r="A12" s="128">
        <v>41209</v>
      </c>
      <c r="B12" s="135" t="s">
        <v>70</v>
      </c>
    </row>
    <row r="13" spans="1:2" x14ac:dyDescent="0.25">
      <c r="A13" s="128">
        <v>41216</v>
      </c>
      <c r="B13" s="135" t="s">
        <v>36</v>
      </c>
    </row>
    <row r="14" spans="1:2" x14ac:dyDescent="0.25">
      <c r="A14" s="128">
        <v>41223</v>
      </c>
      <c r="B14" s="136" t="s">
        <v>16</v>
      </c>
    </row>
    <row r="15" spans="1:2" x14ac:dyDescent="0.25">
      <c r="A15" s="128">
        <v>41230</v>
      </c>
      <c r="B15" s="135" t="s">
        <v>57</v>
      </c>
    </row>
    <row r="16" spans="1:2" x14ac:dyDescent="0.25">
      <c r="A16" s="128">
        <v>41237</v>
      </c>
      <c r="B16" s="135" t="s">
        <v>82</v>
      </c>
    </row>
    <row r="17" spans="1:2" x14ac:dyDescent="0.25">
      <c r="A17" s="128">
        <v>41244</v>
      </c>
      <c r="B17" s="136" t="s">
        <v>23</v>
      </c>
    </row>
    <row r="18" spans="1:2" x14ac:dyDescent="0.25">
      <c r="A18" s="161">
        <v>41251</v>
      </c>
      <c r="B18" s="162" t="s">
        <v>83</v>
      </c>
    </row>
    <row r="19" spans="1:2" x14ac:dyDescent="0.25">
      <c r="A19" s="128">
        <v>41258</v>
      </c>
      <c r="B19" s="135" t="s">
        <v>64</v>
      </c>
    </row>
    <row r="20" spans="1:2" x14ac:dyDescent="0.25">
      <c r="A20" s="128">
        <v>41265</v>
      </c>
      <c r="B20" s="163" t="s">
        <v>163</v>
      </c>
    </row>
    <row r="21" spans="1:2" x14ac:dyDescent="0.25">
      <c r="A21" s="128">
        <v>40920</v>
      </c>
      <c r="B21" s="137" t="s">
        <v>54</v>
      </c>
    </row>
    <row r="22" spans="1:2" x14ac:dyDescent="0.25">
      <c r="A22" s="128">
        <v>40927</v>
      </c>
      <c r="B22" s="135" t="s">
        <v>70</v>
      </c>
    </row>
    <row r="23" spans="1:2" x14ac:dyDescent="0.25">
      <c r="A23" s="128">
        <v>40934</v>
      </c>
      <c r="B23" s="125" t="s">
        <v>185</v>
      </c>
    </row>
    <row r="24" spans="1:2" x14ac:dyDescent="0.25">
      <c r="A24" s="128">
        <v>40941</v>
      </c>
      <c r="B24" s="124" t="s">
        <v>36</v>
      </c>
    </row>
    <row r="25" spans="1:2" x14ac:dyDescent="0.25">
      <c r="A25" s="128">
        <v>40955</v>
      </c>
      <c r="B25" s="135" t="s">
        <v>76</v>
      </c>
    </row>
    <row r="26" spans="1:2" x14ac:dyDescent="0.25">
      <c r="A26" s="128">
        <v>40962</v>
      </c>
      <c r="B26" s="135" t="s">
        <v>57</v>
      </c>
    </row>
    <row r="27" spans="1:2" x14ac:dyDescent="0.25">
      <c r="A27" s="128">
        <v>40970</v>
      </c>
      <c r="B27" s="135" t="s">
        <v>82</v>
      </c>
    </row>
    <row r="28" spans="1:2" x14ac:dyDescent="0.25">
      <c r="A28" s="128">
        <v>40984</v>
      </c>
      <c r="B28" s="125" t="s">
        <v>23</v>
      </c>
    </row>
    <row r="29" spans="1:2" x14ac:dyDescent="0.25">
      <c r="A29" s="128">
        <v>40991</v>
      </c>
      <c r="B29" s="130" t="s">
        <v>83</v>
      </c>
    </row>
    <row r="30" spans="1:2" x14ac:dyDescent="0.25">
      <c r="A30" s="128">
        <v>41374</v>
      </c>
      <c r="B30" s="135" t="s">
        <v>64</v>
      </c>
    </row>
    <row r="31" spans="1:2" x14ac:dyDescent="0.25">
      <c r="A31" s="128">
        <v>41012</v>
      </c>
      <c r="B31" s="136" t="s">
        <v>16</v>
      </c>
    </row>
    <row r="32" spans="1:2" x14ac:dyDescent="0.25">
      <c r="A32" s="128">
        <v>41019</v>
      </c>
      <c r="B32" s="162" t="s">
        <v>54</v>
      </c>
    </row>
    <row r="33" spans="1:2" x14ac:dyDescent="0.25">
      <c r="A33" s="129">
        <v>41026</v>
      </c>
      <c r="B33" s="164" t="s">
        <v>70</v>
      </c>
    </row>
  </sheetData>
  <mergeCells count="1">
    <mergeCell ref="A1:A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4"/>
  <sheetViews>
    <sheetView zoomScale="115" zoomScaleNormal="115" workbookViewId="0">
      <pane xSplit="17" ySplit="17" topLeftCell="AP18" activePane="bottomRight" state="frozen"/>
      <selection pane="topRight" activeCell="R1" sqref="R1"/>
      <selection pane="bottomLeft" activeCell="A18" sqref="A18"/>
      <selection pane="bottomRight"/>
    </sheetView>
  </sheetViews>
  <sheetFormatPr defaultRowHeight="15" x14ac:dyDescent="0.25"/>
  <cols>
    <col min="1" max="1" width="3" style="12" bestFit="1" customWidth="1"/>
    <col min="2" max="2" width="22" style="56" customWidth="1"/>
    <col min="3" max="60" width="4.7109375" style="65" customWidth="1"/>
    <col min="61" max="16384" width="9.140625" style="56"/>
  </cols>
  <sheetData>
    <row r="1" spans="1:60" s="75" customFormat="1" ht="61.5" customHeight="1" x14ac:dyDescent="0.25">
      <c r="D1" s="79" t="s">
        <v>91</v>
      </c>
      <c r="E1" s="79" t="s">
        <v>92</v>
      </c>
      <c r="F1" s="76" t="s">
        <v>93</v>
      </c>
      <c r="G1" s="76" t="s">
        <v>94</v>
      </c>
      <c r="H1" s="76" t="s">
        <v>99</v>
      </c>
      <c r="I1" s="76" t="s">
        <v>100</v>
      </c>
      <c r="J1" s="76" t="s">
        <v>108</v>
      </c>
      <c r="K1" s="76" t="s">
        <v>109</v>
      </c>
      <c r="L1" s="76" t="s">
        <v>110</v>
      </c>
      <c r="M1" s="76" t="s">
        <v>111</v>
      </c>
      <c r="N1" s="76" t="s">
        <v>118</v>
      </c>
      <c r="O1" s="76" t="s">
        <v>119</v>
      </c>
      <c r="P1" s="76" t="s">
        <v>120</v>
      </c>
      <c r="Q1" s="76" t="s">
        <v>121</v>
      </c>
      <c r="R1" s="76" t="s">
        <v>123</v>
      </c>
      <c r="S1" s="76" t="s">
        <v>124</v>
      </c>
      <c r="T1" s="76" t="s">
        <v>125</v>
      </c>
      <c r="U1" s="76" t="s">
        <v>126</v>
      </c>
      <c r="V1" s="76" t="s">
        <v>127</v>
      </c>
      <c r="W1" s="76" t="s">
        <v>128</v>
      </c>
      <c r="X1" s="76" t="s">
        <v>132</v>
      </c>
      <c r="Y1" s="76" t="s">
        <v>129</v>
      </c>
      <c r="Z1" s="76" t="s">
        <v>130</v>
      </c>
      <c r="AA1" s="76" t="s">
        <v>131</v>
      </c>
      <c r="AB1" s="76" t="s">
        <v>134</v>
      </c>
      <c r="AC1" s="76" t="s">
        <v>135</v>
      </c>
      <c r="AD1" s="76" t="s">
        <v>136</v>
      </c>
      <c r="AE1" s="143" t="s">
        <v>137</v>
      </c>
      <c r="AF1" s="76" t="s">
        <v>138</v>
      </c>
      <c r="AG1" s="76" t="s">
        <v>139</v>
      </c>
      <c r="AH1" s="76" t="s">
        <v>140</v>
      </c>
      <c r="AI1" s="76" t="s">
        <v>161</v>
      </c>
      <c r="AJ1" s="76" t="s">
        <v>162</v>
      </c>
      <c r="AK1" s="76" t="s">
        <v>164</v>
      </c>
      <c r="AL1" s="76" t="s">
        <v>165</v>
      </c>
      <c r="AM1" s="76" t="s">
        <v>166</v>
      </c>
      <c r="AN1" s="76" t="s">
        <v>167</v>
      </c>
      <c r="AO1" s="76" t="s">
        <v>168</v>
      </c>
      <c r="AP1" s="79" t="s">
        <v>171</v>
      </c>
      <c r="AQ1" s="79" t="s">
        <v>169</v>
      </c>
      <c r="AR1" s="76" t="s">
        <v>170</v>
      </c>
      <c r="AS1" s="76" t="s">
        <v>172</v>
      </c>
      <c r="AT1" s="76" t="s">
        <v>173</v>
      </c>
      <c r="AU1" s="76" t="s">
        <v>174</v>
      </c>
      <c r="AV1" s="76" t="s">
        <v>175</v>
      </c>
      <c r="AW1" s="76" t="s">
        <v>177</v>
      </c>
      <c r="AX1" s="76" t="s">
        <v>176</v>
      </c>
      <c r="AY1" s="76" t="s">
        <v>180</v>
      </c>
      <c r="AZ1" s="76" t="s">
        <v>181</v>
      </c>
      <c r="BA1" s="76" t="s">
        <v>182</v>
      </c>
      <c r="BB1" s="76" t="s">
        <v>183</v>
      </c>
      <c r="BC1" s="76" t="s">
        <v>184</v>
      </c>
      <c r="BD1" s="76" t="s">
        <v>186</v>
      </c>
      <c r="BE1" s="76" t="s">
        <v>187</v>
      </c>
      <c r="BF1" s="76" t="s">
        <v>188</v>
      </c>
      <c r="BG1" s="76" t="s">
        <v>189</v>
      </c>
      <c r="BH1" s="76" t="s">
        <v>190</v>
      </c>
    </row>
    <row r="2" spans="1:60" ht="15" customHeight="1" x14ac:dyDescent="0.25">
      <c r="A2" s="20">
        <v>1</v>
      </c>
      <c r="B2" s="57" t="s">
        <v>16</v>
      </c>
      <c r="C2" s="64">
        <f>SUM(D2:AZ2)</f>
        <v>19</v>
      </c>
      <c r="D2" s="77">
        <v>1</v>
      </c>
      <c r="E2" s="77">
        <v>1</v>
      </c>
      <c r="F2" s="77">
        <v>1</v>
      </c>
      <c r="G2" s="77">
        <v>1</v>
      </c>
      <c r="H2" s="77">
        <v>1</v>
      </c>
      <c r="I2" s="77">
        <v>1</v>
      </c>
      <c r="J2" s="77" t="s">
        <v>116</v>
      </c>
      <c r="K2" s="77">
        <v>1</v>
      </c>
      <c r="L2" s="77" t="s">
        <v>116</v>
      </c>
      <c r="M2" s="77">
        <v>1</v>
      </c>
      <c r="N2" s="77" t="s">
        <v>116</v>
      </c>
      <c r="O2" s="77">
        <v>1</v>
      </c>
      <c r="P2" s="77" t="s">
        <v>116</v>
      </c>
      <c r="Q2" s="77">
        <v>1</v>
      </c>
      <c r="R2" s="77" t="s">
        <v>116</v>
      </c>
      <c r="S2" s="78">
        <v>0</v>
      </c>
      <c r="T2" s="77" t="s">
        <v>116</v>
      </c>
      <c r="U2" s="77">
        <v>1</v>
      </c>
      <c r="V2" s="77" t="s">
        <v>116</v>
      </c>
      <c r="W2" s="77">
        <v>1</v>
      </c>
      <c r="X2" s="78">
        <v>0</v>
      </c>
      <c r="Y2" s="78">
        <v>0</v>
      </c>
      <c r="Z2" s="78">
        <v>0</v>
      </c>
      <c r="AA2" s="77">
        <v>1</v>
      </c>
      <c r="AB2" s="78" t="s">
        <v>133</v>
      </c>
      <c r="AC2" s="78" t="s">
        <v>133</v>
      </c>
      <c r="AD2" s="78" t="s">
        <v>133</v>
      </c>
      <c r="AE2" s="78" t="s">
        <v>133</v>
      </c>
      <c r="AF2" s="78" t="s">
        <v>133</v>
      </c>
      <c r="AG2" s="78" t="s">
        <v>133</v>
      </c>
      <c r="AH2" s="78" t="s">
        <v>133</v>
      </c>
      <c r="AI2" s="78" t="s">
        <v>133</v>
      </c>
      <c r="AJ2" s="78" t="s">
        <v>133</v>
      </c>
      <c r="AK2" s="78" t="s">
        <v>133</v>
      </c>
      <c r="AL2" s="78" t="s">
        <v>133</v>
      </c>
      <c r="AM2" s="77">
        <v>1</v>
      </c>
      <c r="AN2" s="77" t="s">
        <v>116</v>
      </c>
      <c r="AO2" s="77">
        <v>1</v>
      </c>
      <c r="AP2" s="77" t="s">
        <v>116</v>
      </c>
      <c r="AQ2" s="77" t="s">
        <v>116</v>
      </c>
      <c r="AR2" s="80">
        <v>0</v>
      </c>
      <c r="AS2" s="77">
        <v>1</v>
      </c>
      <c r="AT2" s="77">
        <v>1</v>
      </c>
      <c r="AU2" s="77" t="s">
        <v>116</v>
      </c>
      <c r="AV2" s="77">
        <v>1</v>
      </c>
      <c r="AW2" s="77" t="s">
        <v>116</v>
      </c>
      <c r="AX2" s="78">
        <v>0</v>
      </c>
      <c r="AY2" s="77" t="s">
        <v>116</v>
      </c>
      <c r="AZ2" s="77">
        <v>1</v>
      </c>
      <c r="BA2" s="77">
        <v>1</v>
      </c>
      <c r="BB2" s="77">
        <v>1</v>
      </c>
      <c r="BC2" s="77" t="s">
        <v>116</v>
      </c>
      <c r="BD2" s="80">
        <v>0</v>
      </c>
      <c r="BE2" s="77" t="s">
        <v>116</v>
      </c>
      <c r="BF2" s="77">
        <v>1</v>
      </c>
      <c r="BG2" s="77" t="s">
        <v>116</v>
      </c>
      <c r="BH2" s="80"/>
    </row>
    <row r="3" spans="1:60" ht="15" customHeight="1" x14ac:dyDescent="0.25">
      <c r="A3" s="59">
        <v>2</v>
      </c>
      <c r="B3" s="57" t="s">
        <v>23</v>
      </c>
      <c r="C3" s="64">
        <f t="shared" ref="C3:C16" si="0">SUM(D3:AZ3)</f>
        <v>42</v>
      </c>
      <c r="D3" s="77">
        <v>1</v>
      </c>
      <c r="E3" s="77">
        <v>1</v>
      </c>
      <c r="F3" s="78">
        <v>0</v>
      </c>
      <c r="G3" s="77">
        <v>1</v>
      </c>
      <c r="H3" s="77">
        <v>1</v>
      </c>
      <c r="I3" s="77">
        <v>1</v>
      </c>
      <c r="J3" s="77">
        <v>1</v>
      </c>
      <c r="K3" s="77">
        <v>1</v>
      </c>
      <c r="L3" s="77">
        <v>1</v>
      </c>
      <c r="M3" s="77">
        <v>1</v>
      </c>
      <c r="N3" s="77">
        <v>1</v>
      </c>
      <c r="O3" s="77">
        <v>1</v>
      </c>
      <c r="P3" s="77">
        <v>1</v>
      </c>
      <c r="Q3" s="77">
        <v>1</v>
      </c>
      <c r="R3" s="77">
        <v>1</v>
      </c>
      <c r="S3" s="77">
        <v>1</v>
      </c>
      <c r="T3" s="77">
        <v>1</v>
      </c>
      <c r="U3" s="77">
        <v>1</v>
      </c>
      <c r="V3" s="77">
        <v>1</v>
      </c>
      <c r="W3" s="77">
        <v>1</v>
      </c>
      <c r="X3" s="77">
        <v>1</v>
      </c>
      <c r="Y3" s="78">
        <v>0</v>
      </c>
      <c r="Z3" s="78">
        <v>0</v>
      </c>
      <c r="AA3" s="78">
        <v>0</v>
      </c>
      <c r="AB3" s="78">
        <v>0</v>
      </c>
      <c r="AC3" s="77">
        <v>1</v>
      </c>
      <c r="AD3" s="77">
        <v>1</v>
      </c>
      <c r="AE3" s="77">
        <v>1</v>
      </c>
      <c r="AF3" s="77">
        <v>1</v>
      </c>
      <c r="AG3" s="77">
        <v>1</v>
      </c>
      <c r="AH3" s="77">
        <v>1</v>
      </c>
      <c r="AI3" s="77">
        <v>1</v>
      </c>
      <c r="AJ3" s="77">
        <v>1</v>
      </c>
      <c r="AK3" s="77">
        <v>1</v>
      </c>
      <c r="AL3" s="78">
        <v>0</v>
      </c>
      <c r="AM3" s="78">
        <v>0</v>
      </c>
      <c r="AN3" s="77">
        <v>1</v>
      </c>
      <c r="AO3" s="77">
        <v>1</v>
      </c>
      <c r="AP3" s="77">
        <v>1</v>
      </c>
      <c r="AQ3" s="77">
        <v>1</v>
      </c>
      <c r="AR3" s="77">
        <v>1</v>
      </c>
      <c r="AS3" s="77">
        <v>1</v>
      </c>
      <c r="AT3" s="77">
        <v>1</v>
      </c>
      <c r="AU3" s="77">
        <v>1</v>
      </c>
      <c r="AV3" s="77">
        <v>1</v>
      </c>
      <c r="AW3" s="77">
        <v>1</v>
      </c>
      <c r="AX3" s="77">
        <v>1</v>
      </c>
      <c r="AY3" s="77">
        <v>1</v>
      </c>
      <c r="AZ3" s="77">
        <v>1</v>
      </c>
      <c r="BA3" s="77">
        <v>1</v>
      </c>
      <c r="BB3" s="77">
        <v>1</v>
      </c>
      <c r="BC3" s="77">
        <v>1</v>
      </c>
      <c r="BD3" s="80">
        <v>0</v>
      </c>
      <c r="BE3" s="77">
        <v>1</v>
      </c>
      <c r="BF3" s="77">
        <v>1</v>
      </c>
      <c r="BG3" s="77">
        <v>1</v>
      </c>
      <c r="BH3" s="80"/>
    </row>
    <row r="4" spans="1:60" ht="15" customHeight="1" x14ac:dyDescent="0.25">
      <c r="A4" s="60">
        <v>3</v>
      </c>
      <c r="B4" s="20" t="s">
        <v>82</v>
      </c>
      <c r="C4" s="64">
        <f t="shared" si="0"/>
        <v>35</v>
      </c>
      <c r="D4" s="78">
        <v>0</v>
      </c>
      <c r="E4" s="78">
        <v>0</v>
      </c>
      <c r="F4" s="78">
        <v>0</v>
      </c>
      <c r="G4" s="78">
        <v>0</v>
      </c>
      <c r="H4" s="77">
        <v>1</v>
      </c>
      <c r="I4" s="78">
        <v>0</v>
      </c>
      <c r="J4" s="77">
        <v>1</v>
      </c>
      <c r="K4" s="77">
        <v>1</v>
      </c>
      <c r="L4" s="77">
        <v>1</v>
      </c>
      <c r="M4" s="77">
        <v>1</v>
      </c>
      <c r="N4" s="77">
        <v>1</v>
      </c>
      <c r="O4" s="77">
        <v>1</v>
      </c>
      <c r="P4" s="77">
        <v>1</v>
      </c>
      <c r="Q4" s="78">
        <v>0</v>
      </c>
      <c r="R4" s="77">
        <v>1</v>
      </c>
      <c r="S4" s="77">
        <v>1</v>
      </c>
      <c r="T4" s="77">
        <v>1</v>
      </c>
      <c r="U4" s="77">
        <v>1</v>
      </c>
      <c r="V4" s="77">
        <v>1</v>
      </c>
      <c r="W4" s="77">
        <v>1</v>
      </c>
      <c r="X4" s="77">
        <v>1</v>
      </c>
      <c r="Y4" s="77">
        <v>1</v>
      </c>
      <c r="Z4" s="77">
        <v>1</v>
      </c>
      <c r="AA4" s="77">
        <v>1</v>
      </c>
      <c r="AB4" s="77">
        <v>1</v>
      </c>
      <c r="AC4" s="77">
        <v>1</v>
      </c>
      <c r="AD4" s="77">
        <v>1</v>
      </c>
      <c r="AE4" s="77">
        <v>1</v>
      </c>
      <c r="AF4" s="77">
        <v>1</v>
      </c>
      <c r="AG4" s="77">
        <v>1</v>
      </c>
      <c r="AH4" s="77">
        <v>1</v>
      </c>
      <c r="AI4" s="77">
        <v>1</v>
      </c>
      <c r="AJ4" s="77">
        <v>1</v>
      </c>
      <c r="AK4" s="77">
        <v>1</v>
      </c>
      <c r="AL4" s="78">
        <v>0</v>
      </c>
      <c r="AM4" s="78">
        <v>0</v>
      </c>
      <c r="AN4" s="77">
        <v>1</v>
      </c>
      <c r="AO4" s="77">
        <v>1</v>
      </c>
      <c r="AP4" s="77">
        <v>1</v>
      </c>
      <c r="AQ4" s="80">
        <v>0</v>
      </c>
      <c r="AR4" s="77">
        <v>1</v>
      </c>
      <c r="AS4" s="77">
        <v>1</v>
      </c>
      <c r="AT4" s="77">
        <v>1</v>
      </c>
      <c r="AU4" s="80">
        <v>0</v>
      </c>
      <c r="AV4" s="80">
        <v>0</v>
      </c>
      <c r="AW4" s="80">
        <v>0</v>
      </c>
      <c r="AX4" s="78">
        <v>0</v>
      </c>
      <c r="AY4" s="77">
        <v>1</v>
      </c>
      <c r="AZ4" s="78">
        <v>0</v>
      </c>
      <c r="BA4" s="78">
        <v>0</v>
      </c>
      <c r="BB4" s="80">
        <v>0</v>
      </c>
      <c r="BC4" s="78">
        <v>0</v>
      </c>
      <c r="BD4" s="77">
        <v>1</v>
      </c>
      <c r="BE4" s="77">
        <v>1</v>
      </c>
      <c r="BF4" s="77">
        <v>1</v>
      </c>
      <c r="BG4" s="80">
        <v>0</v>
      </c>
      <c r="BH4" s="80"/>
    </row>
    <row r="5" spans="1:60" ht="15" customHeight="1" x14ac:dyDescent="0.25">
      <c r="A5" s="20">
        <v>4</v>
      </c>
      <c r="B5" s="20" t="s">
        <v>36</v>
      </c>
      <c r="C5" s="64">
        <f t="shared" si="0"/>
        <v>40</v>
      </c>
      <c r="D5" s="77">
        <v>1</v>
      </c>
      <c r="E5" s="77">
        <v>1</v>
      </c>
      <c r="F5" s="77">
        <v>1</v>
      </c>
      <c r="G5" s="77">
        <v>1</v>
      </c>
      <c r="H5" s="77">
        <v>1</v>
      </c>
      <c r="I5" s="77">
        <v>1</v>
      </c>
      <c r="J5" s="77">
        <v>1</v>
      </c>
      <c r="K5" s="77">
        <v>1</v>
      </c>
      <c r="L5" s="77">
        <v>1</v>
      </c>
      <c r="M5" s="77">
        <v>1</v>
      </c>
      <c r="N5" s="77">
        <v>1</v>
      </c>
      <c r="O5" s="77">
        <v>1</v>
      </c>
      <c r="P5" s="77">
        <v>1</v>
      </c>
      <c r="Q5" s="77">
        <v>1</v>
      </c>
      <c r="R5" s="77">
        <v>1</v>
      </c>
      <c r="S5" s="78">
        <v>0</v>
      </c>
      <c r="T5" s="77">
        <v>1</v>
      </c>
      <c r="U5" s="77">
        <v>1</v>
      </c>
      <c r="V5" s="77">
        <v>1</v>
      </c>
      <c r="W5" s="78">
        <v>0</v>
      </c>
      <c r="X5" s="77">
        <v>1</v>
      </c>
      <c r="Y5" s="77">
        <v>1</v>
      </c>
      <c r="Z5" s="78">
        <v>0</v>
      </c>
      <c r="AA5" s="77">
        <v>1</v>
      </c>
      <c r="AB5" s="77">
        <v>1</v>
      </c>
      <c r="AC5" s="78">
        <v>0</v>
      </c>
      <c r="AD5" s="77">
        <v>1</v>
      </c>
      <c r="AE5" s="77">
        <v>1</v>
      </c>
      <c r="AF5" s="77">
        <v>1</v>
      </c>
      <c r="AG5" s="77">
        <v>1</v>
      </c>
      <c r="AH5" s="78">
        <v>0</v>
      </c>
      <c r="AI5" s="77">
        <v>1</v>
      </c>
      <c r="AJ5" s="78">
        <v>0</v>
      </c>
      <c r="AK5" s="77">
        <v>1</v>
      </c>
      <c r="AL5" s="78">
        <v>0</v>
      </c>
      <c r="AM5" s="77">
        <v>1</v>
      </c>
      <c r="AN5" s="77">
        <v>1</v>
      </c>
      <c r="AO5" s="77">
        <v>1</v>
      </c>
      <c r="AP5" s="77">
        <v>1</v>
      </c>
      <c r="AQ5" s="77">
        <v>1</v>
      </c>
      <c r="AR5" s="80">
        <v>0</v>
      </c>
      <c r="AS5" s="77">
        <v>1</v>
      </c>
      <c r="AT5" s="77">
        <v>1</v>
      </c>
      <c r="AU5" s="77">
        <v>1</v>
      </c>
      <c r="AV5" s="77">
        <v>1</v>
      </c>
      <c r="AW5" s="77">
        <v>1</v>
      </c>
      <c r="AX5" s="78">
        <v>0</v>
      </c>
      <c r="AY5" s="77">
        <v>1</v>
      </c>
      <c r="AZ5" s="77">
        <v>1</v>
      </c>
      <c r="BA5" s="78">
        <v>0</v>
      </c>
      <c r="BB5" s="80">
        <v>0</v>
      </c>
      <c r="BC5" s="77">
        <v>1</v>
      </c>
      <c r="BD5" s="80">
        <v>0</v>
      </c>
      <c r="BE5" s="77">
        <v>1</v>
      </c>
      <c r="BF5" s="80">
        <v>0</v>
      </c>
      <c r="BG5" s="77">
        <v>1</v>
      </c>
      <c r="BH5" s="80"/>
    </row>
    <row r="6" spans="1:60" ht="15" customHeight="1" x14ac:dyDescent="0.25">
      <c r="A6" s="59">
        <v>5</v>
      </c>
      <c r="B6" s="61" t="s">
        <v>87</v>
      </c>
      <c r="C6" s="64">
        <f t="shared" si="0"/>
        <v>38</v>
      </c>
      <c r="D6" s="80">
        <v>0</v>
      </c>
      <c r="E6" s="78">
        <v>0</v>
      </c>
      <c r="F6" s="78">
        <v>0</v>
      </c>
      <c r="G6" s="78">
        <v>0</v>
      </c>
      <c r="H6" s="77">
        <v>1</v>
      </c>
      <c r="I6" s="77">
        <v>1</v>
      </c>
      <c r="J6" s="77">
        <v>1</v>
      </c>
      <c r="K6" s="77">
        <v>1</v>
      </c>
      <c r="L6" s="77">
        <v>1</v>
      </c>
      <c r="M6" s="77">
        <v>1</v>
      </c>
      <c r="N6" s="77">
        <v>1</v>
      </c>
      <c r="O6" s="77">
        <v>1</v>
      </c>
      <c r="P6" s="77">
        <v>1</v>
      </c>
      <c r="Q6" s="77">
        <v>1</v>
      </c>
      <c r="R6" s="78">
        <v>0</v>
      </c>
      <c r="S6" s="77">
        <v>1</v>
      </c>
      <c r="T6" s="77">
        <v>1</v>
      </c>
      <c r="U6" s="77">
        <v>1</v>
      </c>
      <c r="V6" s="77">
        <v>1</v>
      </c>
      <c r="W6" s="77">
        <v>1</v>
      </c>
      <c r="X6" s="77">
        <v>1</v>
      </c>
      <c r="Y6" s="77">
        <v>1</v>
      </c>
      <c r="Z6" s="77">
        <v>1</v>
      </c>
      <c r="AA6" s="77">
        <v>1</v>
      </c>
      <c r="AB6" s="77">
        <v>1</v>
      </c>
      <c r="AC6" s="77">
        <v>1</v>
      </c>
      <c r="AD6" s="77">
        <v>1</v>
      </c>
      <c r="AE6" s="77">
        <v>1</v>
      </c>
      <c r="AF6" s="77">
        <v>1</v>
      </c>
      <c r="AG6" s="77">
        <v>1</v>
      </c>
      <c r="AH6" s="77">
        <v>1</v>
      </c>
      <c r="AI6" s="77">
        <v>1</v>
      </c>
      <c r="AJ6" s="78">
        <v>0</v>
      </c>
      <c r="AK6" s="77">
        <v>1</v>
      </c>
      <c r="AL6" s="78">
        <v>0</v>
      </c>
      <c r="AM6" s="78">
        <v>0</v>
      </c>
      <c r="AN6" s="77">
        <v>1</v>
      </c>
      <c r="AO6" s="80">
        <v>0</v>
      </c>
      <c r="AP6" s="77">
        <v>1</v>
      </c>
      <c r="AQ6" s="77">
        <v>1</v>
      </c>
      <c r="AR6" s="80">
        <v>0</v>
      </c>
      <c r="AS6" s="77">
        <v>1</v>
      </c>
      <c r="AT6" s="77">
        <v>1</v>
      </c>
      <c r="AU6" s="77">
        <v>1</v>
      </c>
      <c r="AV6" s="77">
        <v>1</v>
      </c>
      <c r="AW6" s="77">
        <v>1</v>
      </c>
      <c r="AX6" s="77">
        <v>1</v>
      </c>
      <c r="AY6" s="77">
        <v>1</v>
      </c>
      <c r="AZ6" s="78">
        <v>0</v>
      </c>
      <c r="BA6" s="78">
        <v>0</v>
      </c>
      <c r="BB6" s="80">
        <v>0</v>
      </c>
      <c r="BC6" s="77">
        <v>1</v>
      </c>
      <c r="BD6" s="80">
        <v>0</v>
      </c>
      <c r="BE6" s="77">
        <v>1</v>
      </c>
      <c r="BF6" s="80">
        <v>0</v>
      </c>
      <c r="BG6" s="80">
        <v>0</v>
      </c>
      <c r="BH6" s="80"/>
    </row>
    <row r="7" spans="1:60" ht="15" customHeight="1" x14ac:dyDescent="0.25">
      <c r="A7" s="60">
        <v>6</v>
      </c>
      <c r="B7" s="62" t="s">
        <v>83</v>
      </c>
      <c r="C7" s="64">
        <f t="shared" si="0"/>
        <v>32</v>
      </c>
      <c r="D7" s="80">
        <v>0</v>
      </c>
      <c r="E7" s="78">
        <v>0</v>
      </c>
      <c r="F7" s="78">
        <v>0</v>
      </c>
      <c r="G7" s="78">
        <v>0</v>
      </c>
      <c r="H7" s="77">
        <v>1</v>
      </c>
      <c r="I7" s="77">
        <v>1</v>
      </c>
      <c r="J7" s="77">
        <v>1</v>
      </c>
      <c r="K7" s="77">
        <v>1</v>
      </c>
      <c r="L7" s="78">
        <v>0</v>
      </c>
      <c r="M7" s="77">
        <v>1</v>
      </c>
      <c r="N7" s="77">
        <v>1</v>
      </c>
      <c r="O7" s="77">
        <v>1</v>
      </c>
      <c r="P7" s="77">
        <v>1</v>
      </c>
      <c r="Q7" s="77">
        <v>1</v>
      </c>
      <c r="R7" s="77">
        <v>1</v>
      </c>
      <c r="S7" s="78">
        <v>0</v>
      </c>
      <c r="T7" s="77">
        <v>1</v>
      </c>
      <c r="U7" s="78">
        <v>0</v>
      </c>
      <c r="V7" s="77">
        <v>1</v>
      </c>
      <c r="W7" s="78">
        <v>0</v>
      </c>
      <c r="X7" s="77">
        <v>1</v>
      </c>
      <c r="Y7" s="78">
        <v>0</v>
      </c>
      <c r="Z7" s="78">
        <v>0</v>
      </c>
      <c r="AA7" s="77">
        <v>1</v>
      </c>
      <c r="AB7" s="77">
        <v>1</v>
      </c>
      <c r="AC7" s="78">
        <v>0</v>
      </c>
      <c r="AD7" s="78">
        <v>0</v>
      </c>
      <c r="AE7" s="77">
        <v>1</v>
      </c>
      <c r="AF7" s="78">
        <v>0</v>
      </c>
      <c r="AG7" s="77">
        <v>1</v>
      </c>
      <c r="AH7" s="78">
        <v>0</v>
      </c>
      <c r="AI7" s="77">
        <v>1</v>
      </c>
      <c r="AJ7" s="77">
        <v>1</v>
      </c>
      <c r="AK7" s="77">
        <v>1</v>
      </c>
      <c r="AL7" s="77">
        <v>1</v>
      </c>
      <c r="AM7" s="77">
        <v>1</v>
      </c>
      <c r="AN7" s="77">
        <v>1</v>
      </c>
      <c r="AO7" s="77">
        <v>1</v>
      </c>
      <c r="AP7" s="77">
        <v>1</v>
      </c>
      <c r="AQ7" s="77">
        <v>1</v>
      </c>
      <c r="AR7" s="77">
        <v>1</v>
      </c>
      <c r="AS7" s="78">
        <v>0</v>
      </c>
      <c r="AT7" s="77">
        <v>1</v>
      </c>
      <c r="AU7" s="77">
        <v>1</v>
      </c>
      <c r="AV7" s="77">
        <v>1</v>
      </c>
      <c r="AW7" s="80">
        <v>0</v>
      </c>
      <c r="AX7" s="77">
        <v>1</v>
      </c>
      <c r="AY7" s="77">
        <v>1</v>
      </c>
      <c r="AZ7" s="78">
        <v>0</v>
      </c>
      <c r="BA7" s="77">
        <v>1</v>
      </c>
      <c r="BB7" s="77">
        <v>1</v>
      </c>
      <c r="BC7" s="77">
        <v>1</v>
      </c>
      <c r="BD7" s="80">
        <v>0</v>
      </c>
      <c r="BE7" s="77">
        <v>1</v>
      </c>
      <c r="BF7" s="77">
        <v>1</v>
      </c>
      <c r="BG7" s="77">
        <v>1</v>
      </c>
      <c r="BH7" s="80"/>
    </row>
    <row r="8" spans="1:60" ht="15" customHeight="1" x14ac:dyDescent="0.25">
      <c r="A8" s="20">
        <v>7</v>
      </c>
      <c r="B8" s="62" t="s">
        <v>54</v>
      </c>
      <c r="C8" s="64">
        <f t="shared" si="0"/>
        <v>46</v>
      </c>
      <c r="D8" s="77">
        <v>1</v>
      </c>
      <c r="E8" s="77">
        <v>1</v>
      </c>
      <c r="F8" s="77">
        <v>1</v>
      </c>
      <c r="G8" s="77">
        <v>1</v>
      </c>
      <c r="H8" s="77">
        <v>1</v>
      </c>
      <c r="I8" s="77">
        <v>1</v>
      </c>
      <c r="J8" s="77">
        <v>1</v>
      </c>
      <c r="K8" s="77">
        <v>1</v>
      </c>
      <c r="L8" s="77">
        <v>1</v>
      </c>
      <c r="M8" s="77">
        <v>1</v>
      </c>
      <c r="N8" s="77">
        <v>1</v>
      </c>
      <c r="O8" s="77">
        <v>1</v>
      </c>
      <c r="P8" s="77">
        <v>1</v>
      </c>
      <c r="Q8" s="77">
        <v>1</v>
      </c>
      <c r="R8" s="77">
        <v>1</v>
      </c>
      <c r="S8" s="77">
        <v>1</v>
      </c>
      <c r="T8" s="77">
        <v>1</v>
      </c>
      <c r="U8" s="77">
        <v>1</v>
      </c>
      <c r="V8" s="77">
        <v>1</v>
      </c>
      <c r="W8" s="77">
        <v>1</v>
      </c>
      <c r="X8" s="77">
        <v>1</v>
      </c>
      <c r="Y8" s="77">
        <v>1</v>
      </c>
      <c r="Z8" s="77">
        <v>1</v>
      </c>
      <c r="AA8" s="78">
        <v>0</v>
      </c>
      <c r="AB8" s="77">
        <v>1</v>
      </c>
      <c r="AC8" s="77">
        <v>1</v>
      </c>
      <c r="AD8" s="77">
        <v>1</v>
      </c>
      <c r="AE8" s="77">
        <v>1</v>
      </c>
      <c r="AF8" s="77">
        <v>1</v>
      </c>
      <c r="AG8" s="77">
        <v>1</v>
      </c>
      <c r="AH8" s="77">
        <v>1</v>
      </c>
      <c r="AI8" s="77">
        <v>1</v>
      </c>
      <c r="AJ8" s="77">
        <v>1</v>
      </c>
      <c r="AK8" s="77">
        <v>1</v>
      </c>
      <c r="AL8" s="77">
        <v>1</v>
      </c>
      <c r="AM8" s="80">
        <v>0</v>
      </c>
      <c r="AN8" s="77">
        <v>1</v>
      </c>
      <c r="AO8" s="80">
        <v>0</v>
      </c>
      <c r="AP8" s="77">
        <v>1</v>
      </c>
      <c r="AQ8" s="77">
        <v>1</v>
      </c>
      <c r="AR8" s="77">
        <v>1</v>
      </c>
      <c r="AS8" s="77">
        <v>1</v>
      </c>
      <c r="AT8" s="77">
        <v>1</v>
      </c>
      <c r="AU8" s="77">
        <v>1</v>
      </c>
      <c r="AV8" s="77">
        <v>1</v>
      </c>
      <c r="AW8" s="77">
        <v>1</v>
      </c>
      <c r="AX8" s="77">
        <v>1</v>
      </c>
      <c r="AY8" s="77">
        <v>1</v>
      </c>
      <c r="AZ8" s="77">
        <v>1</v>
      </c>
      <c r="BA8" s="77">
        <v>1</v>
      </c>
      <c r="BB8" s="77">
        <v>1</v>
      </c>
      <c r="BC8" s="77">
        <v>1</v>
      </c>
      <c r="BD8" s="77">
        <v>1</v>
      </c>
      <c r="BE8" s="77">
        <v>1</v>
      </c>
      <c r="BF8" s="77">
        <v>1</v>
      </c>
      <c r="BG8" s="77">
        <v>1</v>
      </c>
      <c r="BH8" s="80"/>
    </row>
    <row r="9" spans="1:60" ht="15" customHeight="1" x14ac:dyDescent="0.25">
      <c r="A9" s="59">
        <v>8</v>
      </c>
      <c r="B9" s="20" t="s">
        <v>57</v>
      </c>
      <c r="C9" s="64">
        <f t="shared" si="0"/>
        <v>15</v>
      </c>
      <c r="D9" s="77">
        <v>1</v>
      </c>
      <c r="E9" s="80">
        <v>0</v>
      </c>
      <c r="F9" s="78">
        <v>0</v>
      </c>
      <c r="G9" s="78">
        <v>0</v>
      </c>
      <c r="H9" s="77">
        <v>1</v>
      </c>
      <c r="I9" s="77">
        <v>1</v>
      </c>
      <c r="J9" s="77" t="s">
        <v>116</v>
      </c>
      <c r="K9" s="77">
        <v>1</v>
      </c>
      <c r="L9" s="77" t="s">
        <v>116</v>
      </c>
      <c r="M9" s="78">
        <v>0</v>
      </c>
      <c r="N9" s="77" t="s">
        <v>116</v>
      </c>
      <c r="O9" s="77">
        <v>1</v>
      </c>
      <c r="P9" s="77" t="s">
        <v>116</v>
      </c>
      <c r="Q9" s="78">
        <v>0</v>
      </c>
      <c r="R9" s="77" t="s">
        <v>116</v>
      </c>
      <c r="S9" s="77">
        <v>1</v>
      </c>
      <c r="T9" s="77" t="s">
        <v>116</v>
      </c>
      <c r="U9" s="78">
        <v>0</v>
      </c>
      <c r="V9" s="77" t="s">
        <v>116</v>
      </c>
      <c r="W9" s="78">
        <v>0</v>
      </c>
      <c r="X9" s="77" t="s">
        <v>116</v>
      </c>
      <c r="Y9" s="78">
        <v>0</v>
      </c>
      <c r="Z9" s="77" t="s">
        <v>116</v>
      </c>
      <c r="AA9" s="77">
        <v>1</v>
      </c>
      <c r="AB9" s="77" t="s">
        <v>116</v>
      </c>
      <c r="AC9" s="78">
        <v>0</v>
      </c>
      <c r="AD9" s="78">
        <v>0</v>
      </c>
      <c r="AE9" s="77" t="s">
        <v>116</v>
      </c>
      <c r="AF9" s="77">
        <v>1</v>
      </c>
      <c r="AG9" s="77" t="s">
        <v>116</v>
      </c>
      <c r="AH9" s="78">
        <v>0</v>
      </c>
      <c r="AI9" s="77" t="s">
        <v>116</v>
      </c>
      <c r="AJ9" s="77">
        <v>1</v>
      </c>
      <c r="AK9" s="77" t="s">
        <v>116</v>
      </c>
      <c r="AL9" s="77">
        <v>1</v>
      </c>
      <c r="AM9" s="80">
        <v>0</v>
      </c>
      <c r="AN9" s="77" t="s">
        <v>116</v>
      </c>
      <c r="AO9" s="77">
        <v>1</v>
      </c>
      <c r="AP9" s="77" t="s">
        <v>116</v>
      </c>
      <c r="AQ9" s="77" t="s">
        <v>116</v>
      </c>
      <c r="AR9" s="77">
        <v>1</v>
      </c>
      <c r="AS9" s="77">
        <v>1</v>
      </c>
      <c r="AT9" s="77">
        <v>1</v>
      </c>
      <c r="AU9" s="77" t="s">
        <v>116</v>
      </c>
      <c r="AV9" s="80">
        <v>0</v>
      </c>
      <c r="AW9" s="77" t="s">
        <v>116</v>
      </c>
      <c r="AX9" s="77">
        <v>1</v>
      </c>
      <c r="AY9" s="77" t="s">
        <v>116</v>
      </c>
      <c r="AZ9" s="78">
        <v>0</v>
      </c>
      <c r="BA9" s="78">
        <v>0</v>
      </c>
      <c r="BB9" s="77">
        <v>1</v>
      </c>
      <c r="BC9" s="77" t="s">
        <v>116</v>
      </c>
      <c r="BD9" s="77">
        <v>1</v>
      </c>
      <c r="BE9" s="77">
        <v>1</v>
      </c>
      <c r="BF9" s="77">
        <v>1</v>
      </c>
      <c r="BG9" s="77" t="s">
        <v>116</v>
      </c>
      <c r="BH9" s="80"/>
    </row>
    <row r="10" spans="1:60" ht="15" hidden="1" customHeight="1" x14ac:dyDescent="0.25">
      <c r="A10" s="60">
        <v>9</v>
      </c>
      <c r="B10" s="61" t="s">
        <v>62</v>
      </c>
      <c r="C10" s="64">
        <f t="shared" si="0"/>
        <v>20</v>
      </c>
      <c r="D10" s="80">
        <v>0</v>
      </c>
      <c r="E10" s="78">
        <v>0</v>
      </c>
      <c r="F10" s="78">
        <v>0</v>
      </c>
      <c r="G10" s="77">
        <v>1</v>
      </c>
      <c r="H10" s="77">
        <v>1</v>
      </c>
      <c r="I10" s="77">
        <v>1</v>
      </c>
      <c r="J10" s="77">
        <v>1</v>
      </c>
      <c r="K10" s="77">
        <v>1</v>
      </c>
      <c r="L10" s="77">
        <v>1</v>
      </c>
      <c r="M10" s="78"/>
      <c r="N10" s="77">
        <v>1</v>
      </c>
      <c r="O10" s="77"/>
      <c r="P10" s="77"/>
      <c r="Q10" s="78"/>
      <c r="R10" s="77"/>
      <c r="S10" s="78"/>
      <c r="T10" s="77">
        <v>1</v>
      </c>
      <c r="U10" s="78"/>
      <c r="V10" s="77">
        <v>1</v>
      </c>
      <c r="W10" s="78"/>
      <c r="X10" s="77">
        <v>1</v>
      </c>
      <c r="Y10" s="77">
        <v>1</v>
      </c>
      <c r="Z10" s="78"/>
      <c r="AA10" s="78"/>
      <c r="AB10" s="78"/>
      <c r="AC10" s="78"/>
      <c r="AD10" s="78"/>
      <c r="AE10" s="77"/>
      <c r="AF10" s="77"/>
      <c r="AG10" s="78"/>
      <c r="AH10" s="78"/>
      <c r="AI10" s="78"/>
      <c r="AJ10" s="77"/>
      <c r="AK10" s="78"/>
      <c r="AL10" s="77"/>
      <c r="AM10" s="77"/>
      <c r="AN10" s="77">
        <v>1</v>
      </c>
      <c r="AO10" s="77">
        <v>1</v>
      </c>
      <c r="AP10" s="77">
        <v>1</v>
      </c>
      <c r="AQ10" s="77">
        <v>1</v>
      </c>
      <c r="AR10" s="77">
        <v>1</v>
      </c>
      <c r="AS10" s="77"/>
      <c r="AT10" s="77"/>
      <c r="AU10" s="77">
        <v>1</v>
      </c>
      <c r="AV10" s="78"/>
      <c r="AW10" s="77">
        <v>1</v>
      </c>
      <c r="AX10" s="77"/>
      <c r="AY10" s="77">
        <v>1</v>
      </c>
      <c r="AZ10" s="77">
        <v>1</v>
      </c>
      <c r="BA10" s="78"/>
      <c r="BB10" s="80"/>
      <c r="BC10" s="77">
        <v>1</v>
      </c>
      <c r="BD10" s="80"/>
      <c r="BE10" s="77"/>
      <c r="BF10" s="80"/>
      <c r="BG10" s="80"/>
      <c r="BH10" s="80"/>
    </row>
    <row r="11" spans="1:60" ht="15" hidden="1" customHeight="1" x14ac:dyDescent="0.25">
      <c r="A11" s="20">
        <v>10</v>
      </c>
      <c r="B11" s="63" t="s">
        <v>84</v>
      </c>
      <c r="C11" s="64">
        <f t="shared" si="0"/>
        <v>3</v>
      </c>
      <c r="D11" s="77">
        <v>1</v>
      </c>
      <c r="E11" s="80">
        <v>0</v>
      </c>
      <c r="F11" s="78">
        <v>0</v>
      </c>
      <c r="G11" s="77">
        <v>1</v>
      </c>
      <c r="H11" s="77">
        <v>1</v>
      </c>
      <c r="I11" s="78">
        <v>0</v>
      </c>
      <c r="J11" s="78">
        <v>0</v>
      </c>
      <c r="K11" s="78">
        <v>0</v>
      </c>
      <c r="L11" s="78">
        <v>0</v>
      </c>
      <c r="M11" s="78"/>
      <c r="N11" s="78">
        <v>0</v>
      </c>
      <c r="O11" s="77"/>
      <c r="P11" s="77"/>
      <c r="Q11" s="78"/>
      <c r="R11" s="77"/>
      <c r="S11" s="78"/>
      <c r="T11" s="78">
        <v>0</v>
      </c>
      <c r="U11" s="78"/>
      <c r="V11" s="78">
        <v>0</v>
      </c>
      <c r="W11" s="78"/>
      <c r="X11" s="78">
        <v>0</v>
      </c>
      <c r="Y11" s="78">
        <v>0</v>
      </c>
      <c r="Z11" s="78"/>
      <c r="AA11" s="78"/>
      <c r="AB11" s="78"/>
      <c r="AC11" s="78"/>
      <c r="AD11" s="78"/>
      <c r="AE11" s="77"/>
      <c r="AF11" s="77"/>
      <c r="AG11" s="78"/>
      <c r="AH11" s="78"/>
      <c r="AI11" s="78"/>
      <c r="AJ11" s="77"/>
      <c r="AK11" s="78"/>
      <c r="AL11" s="77"/>
      <c r="AM11" s="77"/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7"/>
      <c r="AT11" s="77"/>
      <c r="AU11" s="78">
        <v>0</v>
      </c>
      <c r="AV11" s="78"/>
      <c r="AW11" s="78">
        <v>0</v>
      </c>
      <c r="AX11" s="77"/>
      <c r="AY11" s="78">
        <v>0</v>
      </c>
      <c r="AZ11" s="78">
        <v>0</v>
      </c>
      <c r="BA11" s="78"/>
      <c r="BB11" s="80"/>
      <c r="BC11" s="78">
        <v>0</v>
      </c>
      <c r="BD11" s="80"/>
      <c r="BE11" s="77"/>
      <c r="BF11" s="80"/>
      <c r="BG11" s="80"/>
      <c r="BH11" s="80"/>
    </row>
    <row r="12" spans="1:60" ht="15" customHeight="1" x14ac:dyDescent="0.25">
      <c r="A12" s="59">
        <v>9</v>
      </c>
      <c r="B12" s="20" t="s">
        <v>64</v>
      </c>
      <c r="C12" s="64">
        <f t="shared" si="0"/>
        <v>45</v>
      </c>
      <c r="D12" s="80">
        <v>0</v>
      </c>
      <c r="E12" s="77">
        <v>1</v>
      </c>
      <c r="F12" s="77">
        <v>1</v>
      </c>
      <c r="G12" s="77">
        <v>1</v>
      </c>
      <c r="H12" s="77">
        <v>1</v>
      </c>
      <c r="I12" s="77">
        <v>1</v>
      </c>
      <c r="J12" s="77">
        <v>1</v>
      </c>
      <c r="K12" s="77">
        <v>1</v>
      </c>
      <c r="L12" s="77">
        <v>1</v>
      </c>
      <c r="M12" s="77">
        <v>1</v>
      </c>
      <c r="N12" s="77">
        <v>1</v>
      </c>
      <c r="O12" s="77">
        <v>1</v>
      </c>
      <c r="P12" s="77">
        <v>1</v>
      </c>
      <c r="Q12" s="77">
        <v>1</v>
      </c>
      <c r="R12" s="77">
        <v>1</v>
      </c>
      <c r="S12" s="77">
        <v>1</v>
      </c>
      <c r="T12" s="77">
        <v>1</v>
      </c>
      <c r="U12" s="77">
        <v>1</v>
      </c>
      <c r="V12" s="78">
        <v>0</v>
      </c>
      <c r="W12" s="77">
        <v>1</v>
      </c>
      <c r="X12" s="77">
        <v>1</v>
      </c>
      <c r="Y12" s="77">
        <v>1</v>
      </c>
      <c r="Z12" s="77">
        <v>1</v>
      </c>
      <c r="AA12" s="77">
        <v>1</v>
      </c>
      <c r="AB12" s="77">
        <v>1</v>
      </c>
      <c r="AC12" s="77">
        <v>1</v>
      </c>
      <c r="AD12" s="77">
        <v>1</v>
      </c>
      <c r="AE12" s="77">
        <v>1</v>
      </c>
      <c r="AF12" s="78">
        <v>0</v>
      </c>
      <c r="AG12" s="77">
        <v>1</v>
      </c>
      <c r="AH12" s="77">
        <v>1</v>
      </c>
      <c r="AI12" s="77">
        <v>1</v>
      </c>
      <c r="AJ12" s="77">
        <v>1</v>
      </c>
      <c r="AK12" s="77">
        <v>1</v>
      </c>
      <c r="AL12" s="77">
        <v>1</v>
      </c>
      <c r="AM12" s="77">
        <v>1</v>
      </c>
      <c r="AN12" s="77">
        <v>1</v>
      </c>
      <c r="AO12" s="77">
        <v>1</v>
      </c>
      <c r="AP12" s="77">
        <v>1</v>
      </c>
      <c r="AQ12" s="77">
        <v>1</v>
      </c>
      <c r="AR12" s="77">
        <v>1</v>
      </c>
      <c r="AS12" s="77">
        <v>1</v>
      </c>
      <c r="AT12" s="77">
        <v>1</v>
      </c>
      <c r="AU12" s="80">
        <v>0</v>
      </c>
      <c r="AV12" s="77">
        <v>1</v>
      </c>
      <c r="AW12" s="77">
        <v>1</v>
      </c>
      <c r="AX12" s="77">
        <v>1</v>
      </c>
      <c r="AY12" s="77">
        <v>1</v>
      </c>
      <c r="AZ12" s="77">
        <v>1</v>
      </c>
      <c r="BA12" s="78">
        <v>0</v>
      </c>
      <c r="BB12" s="80">
        <v>0</v>
      </c>
      <c r="BC12" s="77">
        <v>1</v>
      </c>
      <c r="BD12" s="77">
        <v>1</v>
      </c>
      <c r="BE12" s="77">
        <v>1</v>
      </c>
      <c r="BF12" s="77">
        <v>1</v>
      </c>
      <c r="BG12" s="77">
        <v>1</v>
      </c>
      <c r="BH12" s="80"/>
    </row>
    <row r="13" spans="1:60" ht="15" customHeight="1" x14ac:dyDescent="0.25">
      <c r="A13" s="60">
        <v>10</v>
      </c>
      <c r="B13" s="20" t="s">
        <v>70</v>
      </c>
      <c r="C13" s="64">
        <f t="shared" si="0"/>
        <v>39</v>
      </c>
      <c r="D13" s="77">
        <v>1</v>
      </c>
      <c r="E13" s="78">
        <v>0</v>
      </c>
      <c r="F13" s="77">
        <v>1</v>
      </c>
      <c r="G13" s="77">
        <v>1</v>
      </c>
      <c r="H13" s="77">
        <v>1</v>
      </c>
      <c r="I13" s="77">
        <v>1</v>
      </c>
      <c r="J13" s="77">
        <v>1</v>
      </c>
      <c r="K13" s="77">
        <v>1</v>
      </c>
      <c r="L13" s="77">
        <v>1</v>
      </c>
      <c r="M13" s="77">
        <v>1</v>
      </c>
      <c r="N13" s="78">
        <v>0</v>
      </c>
      <c r="O13" s="78">
        <v>0</v>
      </c>
      <c r="P13" s="78">
        <v>0</v>
      </c>
      <c r="Q13" s="78">
        <v>0</v>
      </c>
      <c r="R13" s="77">
        <v>1</v>
      </c>
      <c r="S13" s="78">
        <v>0</v>
      </c>
      <c r="T13" s="77">
        <v>1</v>
      </c>
      <c r="U13" s="77">
        <v>1</v>
      </c>
      <c r="V13" s="77">
        <v>1</v>
      </c>
      <c r="W13" s="77">
        <v>1</v>
      </c>
      <c r="X13" s="77">
        <v>1</v>
      </c>
      <c r="Y13" s="77">
        <v>1</v>
      </c>
      <c r="Z13" s="77">
        <v>1</v>
      </c>
      <c r="AA13" s="77">
        <v>1</v>
      </c>
      <c r="AB13" s="77">
        <v>1</v>
      </c>
      <c r="AC13" s="78">
        <v>0</v>
      </c>
      <c r="AD13" s="77">
        <v>1</v>
      </c>
      <c r="AE13" s="77">
        <v>1</v>
      </c>
      <c r="AF13" s="77">
        <v>1</v>
      </c>
      <c r="AG13" s="77">
        <v>1</v>
      </c>
      <c r="AH13" s="77">
        <v>1</v>
      </c>
      <c r="AI13" s="77">
        <v>1</v>
      </c>
      <c r="AJ13" s="77">
        <v>1</v>
      </c>
      <c r="AK13" s="77">
        <v>1</v>
      </c>
      <c r="AL13" s="77">
        <v>1</v>
      </c>
      <c r="AM13" s="77">
        <v>1</v>
      </c>
      <c r="AN13" s="77">
        <v>1</v>
      </c>
      <c r="AO13" s="77">
        <v>1</v>
      </c>
      <c r="AP13" s="77">
        <v>1</v>
      </c>
      <c r="AQ13" s="77">
        <v>1</v>
      </c>
      <c r="AR13" s="80">
        <v>0</v>
      </c>
      <c r="AS13" s="78">
        <v>0</v>
      </c>
      <c r="AT13" s="77">
        <v>1</v>
      </c>
      <c r="AU13" s="77">
        <v>1</v>
      </c>
      <c r="AV13" s="77">
        <v>1</v>
      </c>
      <c r="AW13" s="77">
        <v>1</v>
      </c>
      <c r="AX13" s="77">
        <v>1</v>
      </c>
      <c r="AY13" s="77">
        <v>1</v>
      </c>
      <c r="AZ13" s="78">
        <v>0</v>
      </c>
      <c r="BA13" s="77">
        <v>1</v>
      </c>
      <c r="BB13" s="80">
        <v>0</v>
      </c>
      <c r="BC13" s="77">
        <v>1</v>
      </c>
      <c r="BD13" s="77">
        <v>1</v>
      </c>
      <c r="BE13" s="77">
        <v>1</v>
      </c>
      <c r="BF13" s="80">
        <v>0</v>
      </c>
      <c r="BG13" s="77">
        <v>1</v>
      </c>
      <c r="BH13" s="80"/>
    </row>
    <row r="14" spans="1:60" ht="15" customHeight="1" x14ac:dyDescent="0.25">
      <c r="A14" s="20">
        <v>11</v>
      </c>
      <c r="B14" s="20" t="s">
        <v>76</v>
      </c>
      <c r="C14" s="64">
        <f t="shared" si="0"/>
        <v>40</v>
      </c>
      <c r="D14" s="77">
        <v>1</v>
      </c>
      <c r="E14" s="78">
        <v>0</v>
      </c>
      <c r="F14" s="78">
        <v>0</v>
      </c>
      <c r="G14" s="78">
        <v>0</v>
      </c>
      <c r="H14" s="77">
        <v>1</v>
      </c>
      <c r="I14" s="77">
        <v>1</v>
      </c>
      <c r="J14" s="77">
        <v>1</v>
      </c>
      <c r="K14" s="77">
        <v>1</v>
      </c>
      <c r="L14" s="77">
        <v>1</v>
      </c>
      <c r="M14" s="77">
        <v>1</v>
      </c>
      <c r="N14" s="78">
        <v>0</v>
      </c>
      <c r="O14" s="77">
        <v>1</v>
      </c>
      <c r="P14" s="77">
        <v>1</v>
      </c>
      <c r="Q14" s="77">
        <v>1</v>
      </c>
      <c r="R14" s="77">
        <v>1</v>
      </c>
      <c r="S14" s="78">
        <v>0</v>
      </c>
      <c r="T14" s="77">
        <v>1</v>
      </c>
      <c r="U14" s="77">
        <v>1</v>
      </c>
      <c r="V14" s="77">
        <v>1</v>
      </c>
      <c r="W14" s="77">
        <v>1</v>
      </c>
      <c r="X14" s="77">
        <v>1</v>
      </c>
      <c r="Y14" s="77">
        <v>1</v>
      </c>
      <c r="Z14" s="77">
        <v>1</v>
      </c>
      <c r="AA14" s="78">
        <v>0</v>
      </c>
      <c r="AB14" s="77">
        <v>1</v>
      </c>
      <c r="AC14" s="78">
        <v>0</v>
      </c>
      <c r="AD14" s="77">
        <v>1</v>
      </c>
      <c r="AE14" s="77">
        <v>1</v>
      </c>
      <c r="AF14" s="77">
        <v>1</v>
      </c>
      <c r="AG14" s="77">
        <v>1</v>
      </c>
      <c r="AH14" s="77">
        <v>1</v>
      </c>
      <c r="AI14" s="77">
        <v>1</v>
      </c>
      <c r="AJ14" s="77">
        <v>1</v>
      </c>
      <c r="AK14" s="77">
        <v>1</v>
      </c>
      <c r="AL14" s="77">
        <v>1</v>
      </c>
      <c r="AM14" s="80">
        <v>0</v>
      </c>
      <c r="AN14" s="77">
        <v>1</v>
      </c>
      <c r="AO14" s="77">
        <v>1</v>
      </c>
      <c r="AP14" s="77">
        <v>1</v>
      </c>
      <c r="AQ14" s="77">
        <v>1</v>
      </c>
      <c r="AR14" s="77">
        <v>1</v>
      </c>
      <c r="AS14" s="77">
        <v>1</v>
      </c>
      <c r="AT14" s="77">
        <v>1</v>
      </c>
      <c r="AU14" s="77">
        <v>1</v>
      </c>
      <c r="AV14" s="77">
        <v>1</v>
      </c>
      <c r="AW14" s="77">
        <v>1</v>
      </c>
      <c r="AX14" s="77">
        <v>1</v>
      </c>
      <c r="AY14" s="77">
        <v>1</v>
      </c>
      <c r="AZ14" s="78">
        <v>0</v>
      </c>
      <c r="BA14" s="78">
        <v>0</v>
      </c>
      <c r="BB14" s="80">
        <v>0</v>
      </c>
      <c r="BC14" s="77">
        <v>1</v>
      </c>
      <c r="BD14" s="77">
        <v>1</v>
      </c>
      <c r="BE14" s="77">
        <v>1</v>
      </c>
      <c r="BF14" s="77">
        <v>1</v>
      </c>
      <c r="BG14" s="77">
        <v>1</v>
      </c>
      <c r="BH14" s="80"/>
    </row>
    <row r="15" spans="1:60" ht="15" hidden="1" customHeight="1" x14ac:dyDescent="0.25">
      <c r="A15" s="59">
        <v>14</v>
      </c>
      <c r="B15" s="20" t="s">
        <v>81</v>
      </c>
      <c r="C15" s="64">
        <f t="shared" si="0"/>
        <v>0</v>
      </c>
      <c r="D15" s="80">
        <v>0</v>
      </c>
      <c r="E15" s="78">
        <v>0</v>
      </c>
      <c r="F15" s="78">
        <v>0</v>
      </c>
      <c r="G15" s="78">
        <v>0</v>
      </c>
      <c r="H15" s="78">
        <v>0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</row>
    <row r="16" spans="1:60" ht="15" hidden="1" customHeight="1" x14ac:dyDescent="0.25">
      <c r="A16" s="59" t="s">
        <v>102</v>
      </c>
      <c r="B16" s="20" t="s">
        <v>103</v>
      </c>
      <c r="C16" s="64">
        <f t="shared" si="0"/>
        <v>1</v>
      </c>
      <c r="D16" s="80"/>
      <c r="E16" s="78"/>
      <c r="F16" s="78"/>
      <c r="G16" s="78"/>
      <c r="H16" s="77">
        <v>1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</row>
    <row r="17" spans="1:60" ht="15" hidden="1" customHeight="1" x14ac:dyDescent="0.25">
      <c r="A17" s="59" t="s">
        <v>102</v>
      </c>
      <c r="B17" s="20" t="s">
        <v>117</v>
      </c>
      <c r="C17" s="64">
        <f t="shared" ref="C17" si="1">SUM(D17:AZ17)</f>
        <v>1</v>
      </c>
      <c r="D17" s="80"/>
      <c r="E17" s="78"/>
      <c r="F17" s="78"/>
      <c r="G17" s="78"/>
      <c r="H17" s="78"/>
      <c r="I17" s="78"/>
      <c r="J17" s="78"/>
      <c r="K17" s="78"/>
      <c r="L17" s="77">
        <v>1</v>
      </c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</row>
    <row r="18" spans="1:60" ht="15" customHeight="1" x14ac:dyDescent="0.25"/>
    <row r="19" spans="1:60" ht="15" customHeight="1" x14ac:dyDescent="0.25">
      <c r="D19" s="78">
        <f>SUM(D2,D3,D4,D5,D6,D7,D8,D9,D12,D13,D14,D16)</f>
        <v>7</v>
      </c>
      <c r="E19" s="78">
        <f t="shared" ref="E19:BC19" si="2">SUM(E2,E3,E4,E5,E6,E7,E8,E9,E12,E13,E14,E16)</f>
        <v>5</v>
      </c>
      <c r="F19" s="78">
        <f t="shared" si="2"/>
        <v>5</v>
      </c>
      <c r="G19" s="78">
        <f t="shared" si="2"/>
        <v>6</v>
      </c>
      <c r="H19" s="78">
        <f t="shared" si="2"/>
        <v>12</v>
      </c>
      <c r="I19" s="78">
        <f t="shared" si="2"/>
        <v>10</v>
      </c>
      <c r="J19" s="78">
        <f t="shared" si="2"/>
        <v>9</v>
      </c>
      <c r="K19" s="78">
        <f t="shared" si="2"/>
        <v>11</v>
      </c>
      <c r="L19" s="78">
        <f>SUM(L2,L3,L4,L5,L6,L7,L8,L9,L12,L13,L14,L17)</f>
        <v>9</v>
      </c>
      <c r="M19" s="78">
        <f t="shared" si="2"/>
        <v>10</v>
      </c>
      <c r="N19" s="78">
        <f t="shared" si="2"/>
        <v>7</v>
      </c>
      <c r="O19" s="78">
        <f t="shared" si="2"/>
        <v>10</v>
      </c>
      <c r="P19" s="78">
        <f t="shared" si="2"/>
        <v>8</v>
      </c>
      <c r="Q19" s="78">
        <f t="shared" si="2"/>
        <v>8</v>
      </c>
      <c r="R19" s="78">
        <f t="shared" si="2"/>
        <v>8</v>
      </c>
      <c r="S19" s="78">
        <f t="shared" si="2"/>
        <v>6</v>
      </c>
      <c r="T19" s="78">
        <f t="shared" si="2"/>
        <v>9</v>
      </c>
      <c r="U19" s="78">
        <f t="shared" si="2"/>
        <v>9</v>
      </c>
      <c r="V19" s="78">
        <f t="shared" si="2"/>
        <v>8</v>
      </c>
      <c r="W19" s="78">
        <f t="shared" si="2"/>
        <v>8</v>
      </c>
      <c r="X19" s="78">
        <f t="shared" si="2"/>
        <v>9</v>
      </c>
      <c r="Y19" s="78">
        <f t="shared" si="2"/>
        <v>7</v>
      </c>
      <c r="Z19" s="78">
        <f t="shared" si="2"/>
        <v>6</v>
      </c>
      <c r="AA19" s="78">
        <f t="shared" si="2"/>
        <v>8</v>
      </c>
      <c r="AB19" s="78">
        <f t="shared" si="2"/>
        <v>8</v>
      </c>
      <c r="AC19" s="78">
        <f t="shared" si="2"/>
        <v>5</v>
      </c>
      <c r="AD19" s="78">
        <f t="shared" si="2"/>
        <v>8</v>
      </c>
      <c r="AE19" s="78">
        <f t="shared" si="2"/>
        <v>9</v>
      </c>
      <c r="AF19" s="78">
        <f t="shared" si="2"/>
        <v>8</v>
      </c>
      <c r="AG19" s="78">
        <f t="shared" si="2"/>
        <v>9</v>
      </c>
      <c r="AH19" s="78">
        <f t="shared" si="2"/>
        <v>7</v>
      </c>
      <c r="AI19" s="78">
        <f t="shared" si="2"/>
        <v>9</v>
      </c>
      <c r="AJ19" s="78">
        <f t="shared" si="2"/>
        <v>8</v>
      </c>
      <c r="AK19" s="78">
        <f t="shared" si="2"/>
        <v>9</v>
      </c>
      <c r="AL19" s="78">
        <f t="shared" si="2"/>
        <v>6</v>
      </c>
      <c r="AM19" s="78">
        <f t="shared" ref="AM19" si="3">SUM(AM2,AM3,AM4,AM5,AM6,AM7,AM8,AM9,AM12,AM13,AM14,AM16)</f>
        <v>5</v>
      </c>
      <c r="AN19" s="78">
        <f t="shared" si="2"/>
        <v>9</v>
      </c>
      <c r="AO19" s="78">
        <f t="shared" si="2"/>
        <v>9</v>
      </c>
      <c r="AP19" s="78">
        <f t="shared" si="2"/>
        <v>9</v>
      </c>
      <c r="AQ19" s="78">
        <f t="shared" si="2"/>
        <v>8</v>
      </c>
      <c r="AR19" s="78">
        <f t="shared" si="2"/>
        <v>7</v>
      </c>
      <c r="AS19" s="78">
        <f t="shared" si="2"/>
        <v>9</v>
      </c>
      <c r="AT19" s="78">
        <f t="shared" si="2"/>
        <v>11</v>
      </c>
      <c r="AU19" s="78">
        <f t="shared" si="2"/>
        <v>7</v>
      </c>
      <c r="AV19" s="78">
        <f t="shared" si="2"/>
        <v>9</v>
      </c>
      <c r="AW19" s="78">
        <f t="shared" si="2"/>
        <v>7</v>
      </c>
      <c r="AX19" s="78">
        <f t="shared" si="2"/>
        <v>8</v>
      </c>
      <c r="AY19" s="78">
        <f t="shared" si="2"/>
        <v>9</v>
      </c>
      <c r="AZ19" s="78">
        <f t="shared" si="2"/>
        <v>5</v>
      </c>
      <c r="BA19" s="78">
        <f t="shared" si="2"/>
        <v>5</v>
      </c>
      <c r="BB19" s="78">
        <f t="shared" si="2"/>
        <v>5</v>
      </c>
      <c r="BC19" s="78">
        <f t="shared" si="2"/>
        <v>8</v>
      </c>
      <c r="BD19" s="78">
        <f t="shared" ref="BD19:BF19" si="4">SUM(BD2,BD3,BD4,BD5,BD6,BD7,BD8,BD9,BD12,BD13,BD14,BD16)</f>
        <v>6</v>
      </c>
      <c r="BE19" s="78">
        <f t="shared" si="4"/>
        <v>10</v>
      </c>
      <c r="BF19" s="78">
        <f t="shared" si="4"/>
        <v>8</v>
      </c>
      <c r="BG19" s="78">
        <f t="shared" ref="BG19:BH19" si="5">SUM(BG2,BG3,BG4,BG5,BG6,BG7,BG8,BG9,BG12,BG13,BG14,BG16)</f>
        <v>7</v>
      </c>
      <c r="BH19" s="78">
        <f t="shared" si="5"/>
        <v>0</v>
      </c>
    </row>
    <row r="20" spans="1:60" ht="15" customHeight="1" x14ac:dyDescent="0.25"/>
    <row r="21" spans="1:60" ht="15" customHeight="1" x14ac:dyDescent="0.25"/>
    <row r="22" spans="1:60" ht="15" customHeight="1" x14ac:dyDescent="0.25"/>
    <row r="23" spans="1:60" ht="15" customHeight="1" x14ac:dyDescent="0.25"/>
    <row r="24" spans="1:60" ht="1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zoomScale="130" zoomScaleNormal="130" workbookViewId="0">
      <selection activeCell="E2" sqref="E2:AD2"/>
    </sheetView>
  </sheetViews>
  <sheetFormatPr defaultRowHeight="15" x14ac:dyDescent="0.25"/>
  <cols>
    <col min="1" max="1" width="3" style="12" bestFit="1" customWidth="1"/>
    <col min="2" max="2" width="22" style="56" customWidth="1"/>
    <col min="3" max="4" width="4.7109375" style="65" customWidth="1"/>
    <col min="5" max="38" width="4.7109375" style="56" customWidth="1"/>
    <col min="39" max="16384" width="9.140625" style="56"/>
  </cols>
  <sheetData>
    <row r="1" spans="1:38" s="75" customFormat="1" ht="45.75" x14ac:dyDescent="0.25">
      <c r="D1" s="76" t="s">
        <v>101</v>
      </c>
      <c r="E1" s="79">
        <v>41153</v>
      </c>
      <c r="F1" s="79">
        <v>41160</v>
      </c>
      <c r="G1" s="79">
        <v>41167</v>
      </c>
      <c r="H1" s="79">
        <v>41174</v>
      </c>
      <c r="I1" s="79">
        <v>41181</v>
      </c>
      <c r="J1" s="139">
        <v>41188</v>
      </c>
      <c r="K1" s="79">
        <v>41195</v>
      </c>
      <c r="L1" s="79">
        <v>41202</v>
      </c>
      <c r="M1" s="79">
        <v>41209</v>
      </c>
      <c r="N1" s="79">
        <v>41216</v>
      </c>
      <c r="O1" s="143">
        <v>41227</v>
      </c>
      <c r="P1" s="143">
        <v>41230</v>
      </c>
      <c r="Q1" s="143">
        <v>41237</v>
      </c>
      <c r="R1" s="143">
        <v>41244</v>
      </c>
      <c r="S1" s="139">
        <v>41251</v>
      </c>
      <c r="T1" s="143">
        <v>41258</v>
      </c>
      <c r="U1" s="143">
        <v>41265</v>
      </c>
      <c r="V1" s="143">
        <v>41314</v>
      </c>
      <c r="W1" s="143">
        <v>41321</v>
      </c>
      <c r="X1" s="79">
        <v>41328</v>
      </c>
      <c r="Y1" s="143">
        <v>41335</v>
      </c>
      <c r="Z1" s="143">
        <v>41354</v>
      </c>
      <c r="AA1" s="143">
        <v>41374</v>
      </c>
      <c r="AB1" s="143">
        <v>41377</v>
      </c>
      <c r="AC1" s="143">
        <v>41384</v>
      </c>
      <c r="AD1" s="143">
        <v>41391</v>
      </c>
      <c r="AE1" s="143"/>
      <c r="AF1" s="143"/>
      <c r="AG1" s="143"/>
      <c r="AH1" s="143"/>
      <c r="AI1" s="143"/>
      <c r="AJ1" s="143"/>
      <c r="AK1" s="143"/>
      <c r="AL1" s="143"/>
    </row>
    <row r="2" spans="1:38" ht="15" customHeight="1" x14ac:dyDescent="0.25">
      <c r="A2" s="20">
        <v>1</v>
      </c>
      <c r="B2" s="57" t="s">
        <v>16</v>
      </c>
      <c r="C2" s="64">
        <f>SUM(D2:X2)</f>
        <v>14</v>
      </c>
      <c r="D2" s="77">
        <v>1</v>
      </c>
      <c r="E2" s="77">
        <v>1</v>
      </c>
      <c r="F2" s="133">
        <v>1</v>
      </c>
      <c r="G2" s="77">
        <v>1</v>
      </c>
      <c r="H2" s="77">
        <v>1</v>
      </c>
      <c r="I2" s="133">
        <v>1</v>
      </c>
      <c r="J2" s="140"/>
      <c r="K2" s="77">
        <v>1</v>
      </c>
      <c r="L2" s="133">
        <v>1</v>
      </c>
      <c r="M2" s="77">
        <v>1</v>
      </c>
      <c r="N2" s="133">
        <v>1</v>
      </c>
      <c r="O2" s="78" t="s">
        <v>133</v>
      </c>
      <c r="P2" s="78" t="s">
        <v>133</v>
      </c>
      <c r="Q2" s="78" t="s">
        <v>133</v>
      </c>
      <c r="R2" s="78" t="s">
        <v>133</v>
      </c>
      <c r="S2" s="77">
        <v>1</v>
      </c>
      <c r="T2" s="78" t="s">
        <v>133</v>
      </c>
      <c r="U2" s="78" t="s">
        <v>133</v>
      </c>
      <c r="V2" s="133">
        <v>1</v>
      </c>
      <c r="W2" s="133">
        <v>1</v>
      </c>
      <c r="X2" s="77">
        <v>1</v>
      </c>
      <c r="Y2" s="133">
        <v>1</v>
      </c>
      <c r="Z2" s="77">
        <v>1</v>
      </c>
      <c r="AA2" s="133">
        <v>1</v>
      </c>
      <c r="AB2" s="77">
        <v>1</v>
      </c>
      <c r="AC2" s="133">
        <v>1</v>
      </c>
      <c r="AD2" s="77">
        <v>1</v>
      </c>
      <c r="AE2" s="78"/>
      <c r="AF2" s="78"/>
      <c r="AG2" s="78"/>
      <c r="AH2" s="78"/>
      <c r="AI2" s="78"/>
      <c r="AJ2" s="78"/>
      <c r="AK2" s="78"/>
      <c r="AL2" s="78"/>
    </row>
    <row r="3" spans="1:38" ht="15" customHeight="1" x14ac:dyDescent="0.25">
      <c r="A3" s="59">
        <v>2</v>
      </c>
      <c r="B3" s="57" t="s">
        <v>23</v>
      </c>
      <c r="C3" s="64">
        <f t="shared" ref="C3:C14" si="0">SUM(D3:X3)</f>
        <v>17</v>
      </c>
      <c r="D3" s="77">
        <v>1</v>
      </c>
      <c r="E3" s="77">
        <v>1</v>
      </c>
      <c r="F3" s="77">
        <v>1</v>
      </c>
      <c r="G3" s="77">
        <v>1</v>
      </c>
      <c r="H3" s="77">
        <v>1</v>
      </c>
      <c r="I3" s="77">
        <v>1</v>
      </c>
      <c r="J3" s="140"/>
      <c r="K3" s="77">
        <v>1</v>
      </c>
      <c r="L3" s="77">
        <v>1</v>
      </c>
      <c r="M3" s="78">
        <v>0</v>
      </c>
      <c r="N3" s="78">
        <v>0</v>
      </c>
      <c r="O3" s="77">
        <v>1</v>
      </c>
      <c r="P3" s="77">
        <v>1</v>
      </c>
      <c r="Q3" s="77">
        <v>1</v>
      </c>
      <c r="R3" s="77">
        <v>1</v>
      </c>
      <c r="S3" s="77">
        <v>1</v>
      </c>
      <c r="T3" s="77">
        <v>1</v>
      </c>
      <c r="U3" s="77">
        <v>1</v>
      </c>
      <c r="V3" s="77">
        <v>1</v>
      </c>
      <c r="W3" s="78">
        <v>0</v>
      </c>
      <c r="X3" s="77">
        <v>1</v>
      </c>
      <c r="Y3" s="77">
        <v>1</v>
      </c>
      <c r="Z3" s="77">
        <v>1</v>
      </c>
      <c r="AA3" s="77">
        <v>1</v>
      </c>
      <c r="AB3" s="77">
        <v>1</v>
      </c>
      <c r="AC3" s="77">
        <v>1</v>
      </c>
      <c r="AD3" s="77">
        <v>1</v>
      </c>
      <c r="AE3" s="80"/>
      <c r="AF3" s="80"/>
      <c r="AG3" s="80"/>
      <c r="AH3" s="80"/>
      <c r="AI3" s="80"/>
      <c r="AJ3" s="80"/>
      <c r="AK3" s="80"/>
      <c r="AL3" s="80"/>
    </row>
    <row r="4" spans="1:38" ht="15" customHeight="1" x14ac:dyDescent="0.25">
      <c r="A4" s="60">
        <v>3</v>
      </c>
      <c r="B4" s="20" t="s">
        <v>82</v>
      </c>
      <c r="C4" s="64">
        <f t="shared" si="0"/>
        <v>17</v>
      </c>
      <c r="D4" s="78">
        <v>0</v>
      </c>
      <c r="E4" s="77">
        <v>1</v>
      </c>
      <c r="F4" s="77">
        <v>1</v>
      </c>
      <c r="G4" s="77">
        <v>1</v>
      </c>
      <c r="H4" s="77">
        <v>1</v>
      </c>
      <c r="I4" s="77">
        <v>1</v>
      </c>
      <c r="J4" s="140"/>
      <c r="K4" s="77">
        <v>1</v>
      </c>
      <c r="L4" s="77">
        <v>1</v>
      </c>
      <c r="M4" s="77">
        <v>1</v>
      </c>
      <c r="N4" s="77">
        <v>1</v>
      </c>
      <c r="O4" s="77">
        <v>1</v>
      </c>
      <c r="P4" s="77">
        <v>1</v>
      </c>
      <c r="Q4" s="77">
        <v>1</v>
      </c>
      <c r="R4" s="77">
        <v>1</v>
      </c>
      <c r="S4" s="77">
        <v>1</v>
      </c>
      <c r="T4" s="77">
        <v>1</v>
      </c>
      <c r="U4" s="78">
        <v>0</v>
      </c>
      <c r="V4" s="77">
        <v>1</v>
      </c>
      <c r="W4" s="77">
        <v>1</v>
      </c>
      <c r="X4" s="78">
        <v>0</v>
      </c>
      <c r="Y4" s="78">
        <v>0</v>
      </c>
      <c r="Z4" s="77">
        <v>1</v>
      </c>
      <c r="AA4" s="77">
        <v>1</v>
      </c>
      <c r="AB4" s="77">
        <v>1</v>
      </c>
      <c r="AC4" s="77">
        <v>1</v>
      </c>
      <c r="AD4" s="78">
        <v>0</v>
      </c>
      <c r="AE4" s="80"/>
      <c r="AF4" s="80"/>
      <c r="AG4" s="80"/>
      <c r="AH4" s="80"/>
      <c r="AI4" s="80"/>
      <c r="AJ4" s="80"/>
      <c r="AK4" s="80"/>
      <c r="AL4" s="80"/>
    </row>
    <row r="5" spans="1:38" ht="15" customHeight="1" x14ac:dyDescent="0.25">
      <c r="A5" s="20">
        <v>4</v>
      </c>
      <c r="B5" s="20" t="s">
        <v>36</v>
      </c>
      <c r="C5" s="64">
        <f t="shared" si="0"/>
        <v>20</v>
      </c>
      <c r="D5" s="77">
        <v>1</v>
      </c>
      <c r="E5" s="77">
        <v>1</v>
      </c>
      <c r="F5" s="77">
        <v>1</v>
      </c>
      <c r="G5" s="77">
        <v>1</v>
      </c>
      <c r="H5" s="77">
        <v>1</v>
      </c>
      <c r="I5" s="77">
        <v>1</v>
      </c>
      <c r="J5" s="140"/>
      <c r="K5" s="77">
        <v>1</v>
      </c>
      <c r="L5" s="77">
        <v>1</v>
      </c>
      <c r="M5" s="77">
        <v>1</v>
      </c>
      <c r="N5" s="77">
        <v>1</v>
      </c>
      <c r="O5" s="77">
        <v>1</v>
      </c>
      <c r="P5" s="77">
        <v>1</v>
      </c>
      <c r="Q5" s="77">
        <v>1</v>
      </c>
      <c r="R5" s="77">
        <v>1</v>
      </c>
      <c r="S5" s="77">
        <v>1</v>
      </c>
      <c r="T5" s="77">
        <v>1</v>
      </c>
      <c r="U5" s="77">
        <v>1</v>
      </c>
      <c r="V5" s="77">
        <v>1</v>
      </c>
      <c r="W5" s="77">
        <v>1</v>
      </c>
      <c r="X5" s="77">
        <v>1</v>
      </c>
      <c r="Y5" s="77">
        <v>1</v>
      </c>
      <c r="Z5" s="77">
        <v>1</v>
      </c>
      <c r="AA5" s="77">
        <v>1</v>
      </c>
      <c r="AB5" s="78">
        <v>0</v>
      </c>
      <c r="AC5" s="77">
        <v>1</v>
      </c>
      <c r="AD5" s="77">
        <v>1</v>
      </c>
      <c r="AE5" s="80"/>
      <c r="AF5" s="80"/>
      <c r="AG5" s="80"/>
      <c r="AH5" s="80"/>
      <c r="AI5" s="80"/>
      <c r="AJ5" s="80"/>
      <c r="AK5" s="80"/>
      <c r="AL5" s="80"/>
    </row>
    <row r="6" spans="1:38" ht="15" customHeight="1" x14ac:dyDescent="0.25">
      <c r="A6" s="59">
        <v>5</v>
      </c>
      <c r="B6" s="61" t="s">
        <v>87</v>
      </c>
      <c r="C6" s="64">
        <f t="shared" si="0"/>
        <v>19</v>
      </c>
      <c r="D6" s="78">
        <v>0</v>
      </c>
      <c r="E6" s="77">
        <v>1</v>
      </c>
      <c r="F6" s="77">
        <v>1</v>
      </c>
      <c r="G6" s="77">
        <v>1</v>
      </c>
      <c r="H6" s="77">
        <v>1</v>
      </c>
      <c r="I6" s="77">
        <v>1</v>
      </c>
      <c r="J6" s="140"/>
      <c r="K6" s="77">
        <v>1</v>
      </c>
      <c r="L6" s="77">
        <v>1</v>
      </c>
      <c r="M6" s="77">
        <v>1</v>
      </c>
      <c r="N6" s="77">
        <v>1</v>
      </c>
      <c r="O6" s="77">
        <v>1</v>
      </c>
      <c r="P6" s="77">
        <v>1</v>
      </c>
      <c r="Q6" s="77">
        <v>1</v>
      </c>
      <c r="R6" s="77">
        <v>1</v>
      </c>
      <c r="S6" s="77">
        <v>1</v>
      </c>
      <c r="T6" s="77">
        <v>1</v>
      </c>
      <c r="U6" s="77">
        <v>1</v>
      </c>
      <c r="V6" s="77">
        <v>1</v>
      </c>
      <c r="W6" s="77">
        <v>1</v>
      </c>
      <c r="X6" s="77">
        <v>1</v>
      </c>
      <c r="Y6" s="77">
        <v>1</v>
      </c>
      <c r="Z6" s="77">
        <v>1</v>
      </c>
      <c r="AA6" s="77">
        <v>1</v>
      </c>
      <c r="AB6" s="77">
        <v>1</v>
      </c>
      <c r="AC6" s="77">
        <v>1</v>
      </c>
      <c r="AD6" s="77">
        <v>1</v>
      </c>
      <c r="AE6" s="80"/>
      <c r="AF6" s="80"/>
      <c r="AG6" s="80"/>
      <c r="AH6" s="80"/>
      <c r="AI6" s="80"/>
      <c r="AJ6" s="80"/>
      <c r="AK6" s="80"/>
      <c r="AL6" s="80"/>
    </row>
    <row r="7" spans="1:38" ht="15" customHeight="1" x14ac:dyDescent="0.25">
      <c r="A7" s="60">
        <v>6</v>
      </c>
      <c r="B7" s="62" t="s">
        <v>83</v>
      </c>
      <c r="C7" s="64">
        <f t="shared" si="0"/>
        <v>18</v>
      </c>
      <c r="D7" s="77">
        <v>1</v>
      </c>
      <c r="E7" s="77">
        <v>1</v>
      </c>
      <c r="F7" s="77">
        <v>1</v>
      </c>
      <c r="G7" s="77">
        <v>1</v>
      </c>
      <c r="H7" s="78">
        <v>0</v>
      </c>
      <c r="I7" s="77">
        <v>1</v>
      </c>
      <c r="J7" s="140"/>
      <c r="K7" s="77">
        <v>1</v>
      </c>
      <c r="L7" s="77">
        <v>1</v>
      </c>
      <c r="M7" s="78" t="s">
        <v>133</v>
      </c>
      <c r="N7" s="77">
        <v>1</v>
      </c>
      <c r="O7" s="77">
        <v>1</v>
      </c>
      <c r="P7" s="77">
        <v>1</v>
      </c>
      <c r="Q7" s="77">
        <v>1</v>
      </c>
      <c r="R7" s="77">
        <v>1</v>
      </c>
      <c r="S7" s="77">
        <v>1</v>
      </c>
      <c r="T7" s="77">
        <v>1</v>
      </c>
      <c r="U7" s="77">
        <v>1</v>
      </c>
      <c r="V7" s="77">
        <v>1</v>
      </c>
      <c r="W7" s="77">
        <v>1</v>
      </c>
      <c r="X7" s="77">
        <v>1</v>
      </c>
      <c r="Y7" s="77">
        <v>1</v>
      </c>
      <c r="Z7" s="77">
        <v>1</v>
      </c>
      <c r="AA7" s="78">
        <v>0</v>
      </c>
      <c r="AB7" s="77">
        <v>1</v>
      </c>
      <c r="AC7" s="77">
        <v>1</v>
      </c>
      <c r="AD7" s="77">
        <v>1</v>
      </c>
      <c r="AE7" s="80"/>
      <c r="AF7" s="80"/>
      <c r="AG7" s="80"/>
      <c r="AH7" s="80"/>
      <c r="AI7" s="80"/>
      <c r="AJ7" s="80"/>
      <c r="AK7" s="80"/>
      <c r="AL7" s="80"/>
    </row>
    <row r="8" spans="1:38" ht="15" customHeight="1" x14ac:dyDescent="0.25">
      <c r="A8" s="20">
        <v>7</v>
      </c>
      <c r="B8" s="62" t="s">
        <v>54</v>
      </c>
      <c r="C8" s="64">
        <f t="shared" si="0"/>
        <v>18</v>
      </c>
      <c r="D8" s="77">
        <v>1</v>
      </c>
      <c r="E8" s="77">
        <v>1</v>
      </c>
      <c r="F8" s="77">
        <v>1</v>
      </c>
      <c r="G8" s="77">
        <v>1</v>
      </c>
      <c r="H8" s="77">
        <v>1</v>
      </c>
      <c r="I8" s="77">
        <v>1</v>
      </c>
      <c r="J8" s="140"/>
      <c r="K8" s="77">
        <v>1</v>
      </c>
      <c r="L8" s="77">
        <v>1</v>
      </c>
      <c r="M8" s="77">
        <v>1</v>
      </c>
      <c r="N8" s="78">
        <v>0</v>
      </c>
      <c r="O8" s="77">
        <v>1</v>
      </c>
      <c r="P8" s="77">
        <v>1</v>
      </c>
      <c r="Q8" s="77">
        <v>1</v>
      </c>
      <c r="R8" s="77">
        <v>1</v>
      </c>
      <c r="S8" s="80">
        <v>0</v>
      </c>
      <c r="T8" s="77">
        <v>1</v>
      </c>
      <c r="U8" s="77">
        <v>1</v>
      </c>
      <c r="V8" s="77">
        <v>1</v>
      </c>
      <c r="W8" s="77">
        <v>1</v>
      </c>
      <c r="X8" s="77">
        <v>1</v>
      </c>
      <c r="Y8" s="77">
        <v>1</v>
      </c>
      <c r="Z8" s="77">
        <v>1</v>
      </c>
      <c r="AA8" s="77">
        <v>1</v>
      </c>
      <c r="AB8" s="77">
        <v>1</v>
      </c>
      <c r="AC8" s="77">
        <v>1</v>
      </c>
      <c r="AD8" s="77">
        <v>1</v>
      </c>
      <c r="AE8" s="80"/>
      <c r="AF8" s="80"/>
      <c r="AG8" s="80"/>
      <c r="AH8" s="80"/>
      <c r="AI8" s="80"/>
      <c r="AJ8" s="80"/>
      <c r="AK8" s="80"/>
      <c r="AL8" s="80"/>
    </row>
    <row r="9" spans="1:38" ht="15" customHeight="1" x14ac:dyDescent="0.25">
      <c r="A9" s="59">
        <v>8</v>
      </c>
      <c r="B9" s="20" t="s">
        <v>57</v>
      </c>
      <c r="C9" s="64">
        <f t="shared" si="0"/>
        <v>20</v>
      </c>
      <c r="D9" s="77">
        <v>1</v>
      </c>
      <c r="E9" s="133">
        <v>1</v>
      </c>
      <c r="F9" s="77">
        <v>1</v>
      </c>
      <c r="G9" s="133">
        <v>1</v>
      </c>
      <c r="H9" s="133">
        <v>1</v>
      </c>
      <c r="I9" s="133">
        <v>1</v>
      </c>
      <c r="J9" s="140"/>
      <c r="K9" s="133">
        <v>1</v>
      </c>
      <c r="L9" s="77">
        <v>1</v>
      </c>
      <c r="M9" s="133">
        <v>1</v>
      </c>
      <c r="N9" s="77">
        <v>1</v>
      </c>
      <c r="O9" s="133">
        <v>1</v>
      </c>
      <c r="P9" s="133">
        <v>1</v>
      </c>
      <c r="Q9" s="133">
        <v>1</v>
      </c>
      <c r="R9" s="133">
        <v>1</v>
      </c>
      <c r="S9" s="77">
        <v>1</v>
      </c>
      <c r="T9" s="133">
        <v>1</v>
      </c>
      <c r="U9" s="133">
        <v>1</v>
      </c>
      <c r="V9" s="77">
        <v>1</v>
      </c>
      <c r="W9" s="77">
        <v>1</v>
      </c>
      <c r="X9" s="133">
        <v>1</v>
      </c>
      <c r="Y9" s="77">
        <v>1</v>
      </c>
      <c r="Z9" s="133">
        <v>1</v>
      </c>
      <c r="AA9" s="77">
        <v>1</v>
      </c>
      <c r="AB9" s="133">
        <v>1</v>
      </c>
      <c r="AC9" s="77">
        <v>1</v>
      </c>
      <c r="AD9" s="133">
        <v>1</v>
      </c>
      <c r="AE9" s="80"/>
      <c r="AF9" s="80"/>
      <c r="AG9" s="80"/>
      <c r="AH9" s="80"/>
      <c r="AI9" s="80"/>
      <c r="AJ9" s="80"/>
      <c r="AK9" s="80"/>
      <c r="AL9" s="80"/>
    </row>
    <row r="10" spans="1:38" ht="15" hidden="1" customHeight="1" x14ac:dyDescent="0.25">
      <c r="A10" s="60">
        <v>9</v>
      </c>
      <c r="B10" s="61" t="s">
        <v>62</v>
      </c>
      <c r="C10" s="64">
        <f t="shared" si="0"/>
        <v>9</v>
      </c>
      <c r="D10" s="77">
        <v>1</v>
      </c>
      <c r="E10" s="77">
        <v>1</v>
      </c>
      <c r="F10" s="77">
        <v>1</v>
      </c>
      <c r="G10" s="77">
        <v>1</v>
      </c>
      <c r="H10" s="77">
        <v>1</v>
      </c>
      <c r="I10" s="77">
        <v>1</v>
      </c>
      <c r="J10" s="140"/>
      <c r="K10" s="77">
        <v>1</v>
      </c>
      <c r="L10" s="77">
        <v>1</v>
      </c>
      <c r="M10" s="78"/>
      <c r="N10" s="78"/>
      <c r="O10" s="78"/>
      <c r="P10" s="78"/>
      <c r="Q10" s="78"/>
      <c r="R10" s="78"/>
      <c r="S10" s="77"/>
      <c r="T10" s="78"/>
      <c r="U10" s="78"/>
      <c r="V10" s="77"/>
      <c r="W10" s="77"/>
      <c r="X10" s="77">
        <v>1</v>
      </c>
      <c r="Y10" s="77"/>
      <c r="Z10" s="77">
        <v>1</v>
      </c>
      <c r="AA10" s="77">
        <v>1</v>
      </c>
      <c r="AB10" s="77">
        <v>1</v>
      </c>
      <c r="AC10" s="77">
        <v>1</v>
      </c>
      <c r="AD10" s="77">
        <v>1</v>
      </c>
      <c r="AE10" s="80"/>
      <c r="AF10" s="80"/>
      <c r="AG10" s="80"/>
      <c r="AH10" s="80"/>
      <c r="AI10" s="80"/>
      <c r="AJ10" s="80"/>
      <c r="AK10" s="80"/>
      <c r="AL10" s="80"/>
    </row>
    <row r="11" spans="1:38" ht="15" hidden="1" customHeight="1" x14ac:dyDescent="0.25">
      <c r="A11" s="20">
        <v>10</v>
      </c>
      <c r="B11" s="63" t="s">
        <v>84</v>
      </c>
      <c r="C11" s="64">
        <f t="shared" si="0"/>
        <v>8</v>
      </c>
      <c r="D11" s="78">
        <v>0</v>
      </c>
      <c r="E11" s="77">
        <v>1</v>
      </c>
      <c r="F11" s="77">
        <v>1</v>
      </c>
      <c r="G11" s="77">
        <v>1</v>
      </c>
      <c r="H11" s="77">
        <v>1</v>
      </c>
      <c r="I11" s="77">
        <v>1</v>
      </c>
      <c r="J11" s="140"/>
      <c r="K11" s="77">
        <v>1</v>
      </c>
      <c r="L11" s="77">
        <v>1</v>
      </c>
      <c r="M11" s="78"/>
      <c r="N11" s="78"/>
      <c r="O11" s="78"/>
      <c r="P11" s="78"/>
      <c r="Q11" s="78"/>
      <c r="R11" s="78"/>
      <c r="S11" s="77"/>
      <c r="T11" s="78"/>
      <c r="U11" s="78"/>
      <c r="V11" s="77"/>
      <c r="W11" s="77"/>
      <c r="X11" s="77">
        <v>1</v>
      </c>
      <c r="Y11" s="77"/>
      <c r="Z11" s="77">
        <v>1</v>
      </c>
      <c r="AA11" s="77">
        <v>1</v>
      </c>
      <c r="AB11" s="77">
        <v>1</v>
      </c>
      <c r="AC11" s="77">
        <v>1</v>
      </c>
      <c r="AD11" s="77">
        <v>1</v>
      </c>
      <c r="AE11" s="80"/>
      <c r="AF11" s="80"/>
      <c r="AG11" s="80"/>
      <c r="AH11" s="80"/>
      <c r="AI11" s="80"/>
      <c r="AJ11" s="80"/>
      <c r="AK11" s="80"/>
      <c r="AL11" s="80"/>
    </row>
    <row r="12" spans="1:38" ht="15" customHeight="1" x14ac:dyDescent="0.25">
      <c r="A12" s="59">
        <v>9</v>
      </c>
      <c r="B12" s="20" t="s">
        <v>64</v>
      </c>
      <c r="C12" s="64">
        <f t="shared" si="0"/>
        <v>19</v>
      </c>
      <c r="D12" s="78">
        <v>0</v>
      </c>
      <c r="E12" s="77">
        <v>1</v>
      </c>
      <c r="F12" s="77">
        <v>1</v>
      </c>
      <c r="G12" s="77">
        <v>1</v>
      </c>
      <c r="H12" s="77">
        <v>1</v>
      </c>
      <c r="I12" s="77">
        <v>1</v>
      </c>
      <c r="J12" s="140"/>
      <c r="K12" s="77">
        <v>1</v>
      </c>
      <c r="L12" s="77">
        <v>1</v>
      </c>
      <c r="M12" s="77">
        <v>1</v>
      </c>
      <c r="N12" s="77">
        <v>1</v>
      </c>
      <c r="O12" s="77">
        <v>1</v>
      </c>
      <c r="P12" s="77">
        <v>1</v>
      </c>
      <c r="Q12" s="77">
        <v>1</v>
      </c>
      <c r="R12" s="77">
        <v>1</v>
      </c>
      <c r="S12" s="77">
        <v>1</v>
      </c>
      <c r="T12" s="77">
        <v>1</v>
      </c>
      <c r="U12" s="77">
        <v>1</v>
      </c>
      <c r="V12" s="77">
        <v>1</v>
      </c>
      <c r="W12" s="77">
        <v>1</v>
      </c>
      <c r="X12" s="77">
        <v>1</v>
      </c>
      <c r="Y12" s="77">
        <v>1</v>
      </c>
      <c r="Z12" s="77">
        <v>1</v>
      </c>
      <c r="AA12" s="77">
        <v>1</v>
      </c>
      <c r="AB12" s="77">
        <v>1</v>
      </c>
      <c r="AC12" s="77">
        <v>1</v>
      </c>
      <c r="AD12" s="77">
        <v>1</v>
      </c>
      <c r="AE12" s="80"/>
      <c r="AF12" s="80"/>
      <c r="AG12" s="80"/>
      <c r="AH12" s="80"/>
      <c r="AI12" s="80"/>
      <c r="AJ12" s="80"/>
      <c r="AK12" s="80"/>
      <c r="AL12" s="80"/>
    </row>
    <row r="13" spans="1:38" ht="15" customHeight="1" x14ac:dyDescent="0.25">
      <c r="A13" s="60">
        <v>10</v>
      </c>
      <c r="B13" s="20" t="s">
        <v>70</v>
      </c>
      <c r="C13" s="64">
        <f t="shared" si="0"/>
        <v>17</v>
      </c>
      <c r="D13" s="77">
        <v>1</v>
      </c>
      <c r="E13" s="77">
        <v>1</v>
      </c>
      <c r="F13" s="77">
        <v>1</v>
      </c>
      <c r="G13" s="77">
        <v>1</v>
      </c>
      <c r="H13" s="78">
        <v>0</v>
      </c>
      <c r="I13" s="78">
        <v>0</v>
      </c>
      <c r="J13" s="140"/>
      <c r="K13" s="77">
        <v>1</v>
      </c>
      <c r="L13" s="77">
        <v>1</v>
      </c>
      <c r="M13" s="77">
        <v>1</v>
      </c>
      <c r="N13" s="77">
        <v>1</v>
      </c>
      <c r="O13" s="77">
        <v>1</v>
      </c>
      <c r="P13" s="77">
        <v>1</v>
      </c>
      <c r="Q13" s="77">
        <v>1</v>
      </c>
      <c r="R13" s="77">
        <v>1</v>
      </c>
      <c r="S13" s="77">
        <v>1</v>
      </c>
      <c r="T13" s="77">
        <v>1</v>
      </c>
      <c r="U13" s="77">
        <v>1</v>
      </c>
      <c r="V13" s="77">
        <v>1</v>
      </c>
      <c r="W13" s="78">
        <v>0</v>
      </c>
      <c r="X13" s="77">
        <v>1</v>
      </c>
      <c r="Y13" s="77">
        <v>1</v>
      </c>
      <c r="Z13" s="78">
        <v>0</v>
      </c>
      <c r="AA13" s="77">
        <v>1</v>
      </c>
      <c r="AB13" s="77">
        <v>1</v>
      </c>
      <c r="AC13" s="77">
        <v>1</v>
      </c>
      <c r="AD13" s="77">
        <v>1</v>
      </c>
      <c r="AE13" s="80"/>
      <c r="AF13" s="80"/>
      <c r="AG13" s="80"/>
      <c r="AH13" s="80"/>
      <c r="AI13" s="80"/>
      <c r="AJ13" s="80"/>
      <c r="AK13" s="80"/>
      <c r="AL13" s="80"/>
    </row>
    <row r="14" spans="1:38" ht="15" customHeight="1" x14ac:dyDescent="0.25">
      <c r="A14" s="20">
        <v>11</v>
      </c>
      <c r="B14" s="20" t="s">
        <v>76</v>
      </c>
      <c r="C14" s="64">
        <f t="shared" si="0"/>
        <v>16</v>
      </c>
      <c r="D14" s="78">
        <v>0</v>
      </c>
      <c r="E14" s="77">
        <v>1</v>
      </c>
      <c r="F14" s="77">
        <v>1</v>
      </c>
      <c r="G14" s="77">
        <v>1</v>
      </c>
      <c r="H14" s="78">
        <v>0</v>
      </c>
      <c r="I14" s="77">
        <v>1</v>
      </c>
      <c r="J14" s="140"/>
      <c r="K14" s="77">
        <v>1</v>
      </c>
      <c r="L14" s="77">
        <v>1</v>
      </c>
      <c r="M14" s="77">
        <v>1</v>
      </c>
      <c r="N14" s="78">
        <v>0</v>
      </c>
      <c r="O14" s="77">
        <v>1</v>
      </c>
      <c r="P14" s="77">
        <v>1</v>
      </c>
      <c r="Q14" s="77">
        <v>1</v>
      </c>
      <c r="R14" s="77">
        <v>1</v>
      </c>
      <c r="S14" s="80">
        <v>0</v>
      </c>
      <c r="T14" s="77">
        <v>1</v>
      </c>
      <c r="U14" s="77">
        <v>1</v>
      </c>
      <c r="V14" s="77">
        <v>1</v>
      </c>
      <c r="W14" s="77">
        <v>1</v>
      </c>
      <c r="X14" s="77">
        <v>1</v>
      </c>
      <c r="Y14" s="77">
        <v>1</v>
      </c>
      <c r="Z14" s="77">
        <v>1</v>
      </c>
      <c r="AA14" s="77">
        <v>1</v>
      </c>
      <c r="AB14" s="77">
        <v>1</v>
      </c>
      <c r="AC14" s="77">
        <v>1</v>
      </c>
      <c r="AD14" s="77">
        <v>1</v>
      </c>
      <c r="AE14" s="80"/>
      <c r="AF14" s="80"/>
      <c r="AG14" s="80"/>
      <c r="AH14" s="80"/>
      <c r="AI14" s="80"/>
      <c r="AJ14" s="80"/>
      <c r="AK14" s="80"/>
      <c r="AL14" s="80"/>
    </row>
    <row r="15" spans="1:38" ht="15" hidden="1" customHeight="1" x14ac:dyDescent="0.25">
      <c r="A15" s="59">
        <v>14</v>
      </c>
      <c r="B15" s="20" t="s">
        <v>81</v>
      </c>
      <c r="C15" s="64">
        <f t="shared" ref="C15" si="1">SUM(D15:N15)</f>
        <v>1</v>
      </c>
      <c r="D15" s="78">
        <v>0</v>
      </c>
      <c r="E15" s="77">
        <v>1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</row>
    <row r="16" spans="1:38" ht="15" customHeight="1" x14ac:dyDescent="0.25"/>
    <row r="17" spans="4:38" ht="15" customHeight="1" x14ac:dyDescent="0.25">
      <c r="D17" s="78">
        <f>SUM(D2,D3,D4,D5,D6,D7,D8,D9,D12,D13,D14)</f>
        <v>7</v>
      </c>
      <c r="E17" s="78">
        <f t="shared" ref="E17:N17" si="2">SUM(E2,E3,E4,E5,E6,E7,E8,E9,E12,E13,E14)</f>
        <v>11</v>
      </c>
      <c r="F17" s="78">
        <f t="shared" si="2"/>
        <v>11</v>
      </c>
      <c r="G17" s="78">
        <f t="shared" si="2"/>
        <v>11</v>
      </c>
      <c r="H17" s="78">
        <f t="shared" si="2"/>
        <v>8</v>
      </c>
      <c r="I17" s="78">
        <f t="shared" si="2"/>
        <v>10</v>
      </c>
      <c r="J17" s="78">
        <f t="shared" si="2"/>
        <v>0</v>
      </c>
      <c r="K17" s="78">
        <f t="shared" si="2"/>
        <v>11</v>
      </c>
      <c r="L17" s="78">
        <f t="shared" si="2"/>
        <v>11</v>
      </c>
      <c r="M17" s="78">
        <f t="shared" si="2"/>
        <v>9</v>
      </c>
      <c r="N17" s="78">
        <f t="shared" si="2"/>
        <v>8</v>
      </c>
      <c r="O17" s="78">
        <f t="shared" ref="O17" si="3">SUM(O2,O3,O4,O5,O6,O7,O8,O9,O12,O13,O14)</f>
        <v>10</v>
      </c>
      <c r="P17" s="78">
        <f t="shared" ref="P17:Q17" si="4">SUM(P2,P3,P4,P5,P6,P7,P8,P9,P12,P13,P14)</f>
        <v>10</v>
      </c>
      <c r="Q17" s="78">
        <f t="shared" si="4"/>
        <v>10</v>
      </c>
      <c r="R17" s="78">
        <f t="shared" ref="R17:X17" si="5">SUM(R2,R3,R4,R5,R6,R7,R8,R9,R12,R13,R14)</f>
        <v>10</v>
      </c>
      <c r="S17" s="78">
        <f t="shared" si="5"/>
        <v>9</v>
      </c>
      <c r="T17" s="78">
        <f t="shared" si="5"/>
        <v>10</v>
      </c>
      <c r="U17" s="78">
        <f t="shared" si="5"/>
        <v>9</v>
      </c>
      <c r="V17" s="78">
        <f t="shared" si="5"/>
        <v>11</v>
      </c>
      <c r="W17" s="78">
        <f t="shared" si="5"/>
        <v>9</v>
      </c>
      <c r="X17" s="78">
        <f t="shared" si="5"/>
        <v>10</v>
      </c>
      <c r="Y17" s="78">
        <f t="shared" ref="Y17:AL17" si="6">SUM(Y2,Y3,Y4,Y5,Y6,Y7,Y8,Y9,Y12,Y13,Y14)</f>
        <v>10</v>
      </c>
      <c r="Z17" s="78">
        <f t="shared" si="6"/>
        <v>10</v>
      </c>
      <c r="AA17" s="78">
        <f t="shared" si="6"/>
        <v>10</v>
      </c>
      <c r="AB17" s="78">
        <f t="shared" si="6"/>
        <v>10</v>
      </c>
      <c r="AC17" s="78">
        <f t="shared" si="6"/>
        <v>11</v>
      </c>
      <c r="AD17" s="78">
        <f t="shared" si="6"/>
        <v>10</v>
      </c>
      <c r="AE17" s="78">
        <f t="shared" si="6"/>
        <v>0</v>
      </c>
      <c r="AF17" s="78">
        <f t="shared" si="6"/>
        <v>0</v>
      </c>
      <c r="AG17" s="78">
        <f t="shared" si="6"/>
        <v>0</v>
      </c>
      <c r="AH17" s="78">
        <f t="shared" si="6"/>
        <v>0</v>
      </c>
      <c r="AI17" s="78">
        <f t="shared" si="6"/>
        <v>0</v>
      </c>
      <c r="AJ17" s="78">
        <f t="shared" si="6"/>
        <v>0</v>
      </c>
      <c r="AK17" s="78">
        <f t="shared" si="6"/>
        <v>0</v>
      </c>
      <c r="AL17" s="78">
        <f t="shared" si="6"/>
        <v>0</v>
      </c>
    </row>
    <row r="18" spans="4:38" ht="15" customHeight="1" x14ac:dyDescent="0.25"/>
    <row r="19" spans="4:38" ht="15" customHeight="1" x14ac:dyDescent="0.25"/>
    <row r="20" spans="4:38" ht="15" customHeight="1" x14ac:dyDescent="0.25"/>
    <row r="21" spans="4:38" ht="15" customHeight="1" x14ac:dyDescent="0.25"/>
    <row r="22" spans="4:38" ht="15" customHeight="1" x14ac:dyDescent="0.2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5"/>
  <sheetViews>
    <sheetView zoomScale="115" zoomScaleNormal="115" workbookViewId="0">
      <selection activeCell="H26" sqref="H26"/>
    </sheetView>
  </sheetViews>
  <sheetFormatPr defaultRowHeight="15" x14ac:dyDescent="0.25"/>
  <cols>
    <col min="1" max="43" width="3.28515625" customWidth="1"/>
  </cols>
  <sheetData>
    <row r="1" spans="3:20" ht="15" customHeight="1" x14ac:dyDescent="0.25"/>
    <row r="2" spans="3:20" x14ac:dyDescent="0.25">
      <c r="K2" s="1"/>
      <c r="L2" s="2"/>
    </row>
    <row r="3" spans="3:20" x14ac:dyDescent="0.25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3:20" x14ac:dyDescent="0.25"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</row>
    <row r="5" spans="3:20" x14ac:dyDescent="0.25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3:20" x14ac:dyDescent="0.25"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3:20" x14ac:dyDescent="0.25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3:20" x14ac:dyDescent="0.25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</row>
    <row r="9" spans="3:20" x14ac:dyDescent="0.25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3:20" x14ac:dyDescent="0.25"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3:20" x14ac:dyDescent="0.25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3:20" x14ac:dyDescent="0.2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</row>
    <row r="13" spans="3:20" x14ac:dyDescent="0.25"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</row>
    <row r="14" spans="3:20" x14ac:dyDescent="0.25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</row>
    <row r="15" spans="3:20" x14ac:dyDescent="0.25"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3:20" x14ac:dyDescent="0.25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</row>
    <row r="17" spans="3:20" x14ac:dyDescent="0.25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8"/>
    </row>
    <row r="18" spans="3:20" x14ac:dyDescent="0.25"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/>
    </row>
    <row r="19" spans="3:20" x14ac:dyDescent="0.25"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/>
    </row>
    <row r="20" spans="3:20" x14ac:dyDescent="0.25"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</row>
    <row r="21" spans="3:20" x14ac:dyDescent="0.25"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</row>
    <row r="22" spans="3:20" x14ac:dyDescent="0.25"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3:20" x14ac:dyDescent="0.25"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</row>
    <row r="24" spans="3:20" x14ac:dyDescent="0.25"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1"/>
    </row>
    <row r="25" spans="3:20" x14ac:dyDescent="0.25">
      <c r="K25" s="1"/>
      <c r="L25" s="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5" zoomScaleNormal="85" workbookViewId="0">
      <selection activeCell="U21" sqref="U21"/>
    </sheetView>
  </sheetViews>
  <sheetFormatPr defaultRowHeight="15" x14ac:dyDescent="0.25"/>
  <cols>
    <col min="1" max="21" width="3.28515625" customWidth="1"/>
  </cols>
  <sheetData>
    <row r="1" spans="2:22" x14ac:dyDescent="0.25">
      <c r="B1" s="84" t="s">
        <v>105</v>
      </c>
      <c r="C1" s="85"/>
      <c r="D1" s="85"/>
      <c r="E1" s="86"/>
      <c r="F1" s="84" t="s">
        <v>106</v>
      </c>
      <c r="G1" s="85"/>
      <c r="H1" s="86"/>
      <c r="I1" s="84" t="s">
        <v>104</v>
      </c>
      <c r="J1" s="85"/>
      <c r="K1" s="85"/>
      <c r="L1" s="85"/>
      <c r="M1" s="85"/>
      <c r="N1" s="85"/>
      <c r="O1" s="85"/>
      <c r="P1" s="85"/>
      <c r="Q1" s="255" t="s">
        <v>107</v>
      </c>
      <c r="R1" s="256"/>
      <c r="S1" s="257"/>
      <c r="T1" s="87"/>
      <c r="U1" s="88"/>
      <c r="V1" s="88"/>
    </row>
    <row r="2" spans="2:22" x14ac:dyDescent="0.25">
      <c r="B2" s="258"/>
      <c r="C2" s="259"/>
      <c r="D2" s="259"/>
      <c r="E2" s="260"/>
      <c r="F2" s="261"/>
      <c r="G2" s="262"/>
      <c r="H2" s="263"/>
      <c r="I2" s="264"/>
      <c r="J2" s="265"/>
      <c r="K2" s="265"/>
      <c r="L2" s="265"/>
      <c r="M2" s="265"/>
      <c r="N2" s="265"/>
      <c r="O2" s="265"/>
      <c r="P2" s="266"/>
      <c r="Q2" s="267"/>
      <c r="R2" s="268"/>
      <c r="S2" s="269"/>
      <c r="T2" s="87"/>
      <c r="U2" s="88"/>
      <c r="V2" s="88"/>
    </row>
    <row r="8" spans="2:22" ht="15" customHeight="1" x14ac:dyDescent="0.25"/>
    <row r="9" spans="2:22" x14ac:dyDescent="0.25">
      <c r="J9" s="1"/>
      <c r="K9" s="2"/>
    </row>
    <row r="10" spans="2:22" x14ac:dyDescent="0.25">
      <c r="B10" s="66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8"/>
      <c r="U10" t="s">
        <v>222</v>
      </c>
    </row>
    <row r="11" spans="2:22" x14ac:dyDescent="0.25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1"/>
      <c r="U11" t="s">
        <v>223</v>
      </c>
    </row>
    <row r="12" spans="2:22" x14ac:dyDescent="0.25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/>
      <c r="U12" t="s">
        <v>224</v>
      </c>
    </row>
    <row r="13" spans="2:22" x14ac:dyDescent="0.25"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1"/>
      <c r="U13" t="s">
        <v>225</v>
      </c>
    </row>
    <row r="14" spans="2:22" x14ac:dyDescent="0.25"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</row>
    <row r="15" spans="2:22" x14ac:dyDescent="0.25"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U15" t="s">
        <v>226</v>
      </c>
    </row>
    <row r="16" spans="2:22" x14ac:dyDescent="0.25">
      <c r="B16" s="69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U16" t="s">
        <v>222</v>
      </c>
    </row>
    <row r="17" spans="2:21" x14ac:dyDescent="0.2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U17" t="s">
        <v>223</v>
      </c>
    </row>
    <row r="18" spans="2:21" x14ac:dyDescent="0.25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U18" t="s">
        <v>224</v>
      </c>
    </row>
    <row r="19" spans="2:21" x14ac:dyDescent="0.25">
      <c r="B19" s="69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1"/>
      <c r="U19" t="s">
        <v>225</v>
      </c>
    </row>
    <row r="20" spans="2:21" x14ac:dyDescent="0.25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2:21" x14ac:dyDescent="0.25"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</row>
    <row r="22" spans="2:21" x14ac:dyDescent="0.2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1"/>
    </row>
    <row r="23" spans="2:21" x14ac:dyDescent="0.25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</row>
    <row r="24" spans="2:21" x14ac:dyDescent="0.25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1"/>
    </row>
    <row r="25" spans="2:21" x14ac:dyDescent="0.25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</row>
    <row r="26" spans="2:21" x14ac:dyDescent="0.25">
      <c r="B26" s="69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</row>
    <row r="27" spans="2:21" x14ac:dyDescent="0.2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</row>
    <row r="28" spans="2:21" x14ac:dyDescent="0.25">
      <c r="B28" s="69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1"/>
    </row>
    <row r="29" spans="2:21" x14ac:dyDescent="0.25">
      <c r="B29" s="69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1"/>
    </row>
    <row r="30" spans="2:21" x14ac:dyDescent="0.25"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1"/>
    </row>
    <row r="31" spans="2:21" x14ac:dyDescent="0.2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4"/>
    </row>
    <row r="32" spans="2:21" x14ac:dyDescent="0.25">
      <c r="J32" s="1"/>
      <c r="K32" s="2"/>
    </row>
    <row r="34" spans="1:21" x14ac:dyDescent="0.25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</row>
    <row r="35" spans="1:21" x14ac:dyDescent="0.25">
      <c r="A35" s="83"/>
      <c r="B35" s="18">
        <v>1</v>
      </c>
      <c r="C35" s="252" t="s">
        <v>16</v>
      </c>
      <c r="D35" s="253"/>
      <c r="E35" s="253"/>
      <c r="F35" s="253"/>
      <c r="G35" s="253"/>
      <c r="H35" s="253"/>
      <c r="I35" s="254"/>
      <c r="J35" s="89"/>
      <c r="K35" s="89"/>
      <c r="L35" s="90">
        <v>8</v>
      </c>
      <c r="M35" s="248" t="s">
        <v>57</v>
      </c>
      <c r="N35" s="249"/>
      <c r="O35" s="249"/>
      <c r="P35" s="249"/>
      <c r="Q35" s="249"/>
      <c r="R35" s="249"/>
      <c r="S35" s="250"/>
      <c r="T35" s="83"/>
      <c r="U35" s="83"/>
    </row>
    <row r="36" spans="1:21" x14ac:dyDescent="0.25">
      <c r="A36" s="83"/>
      <c r="B36" s="91">
        <v>2</v>
      </c>
      <c r="C36" s="252" t="s">
        <v>23</v>
      </c>
      <c r="D36" s="253"/>
      <c r="E36" s="253"/>
      <c r="F36" s="253"/>
      <c r="G36" s="253"/>
      <c r="H36" s="253"/>
      <c r="I36" s="254"/>
      <c r="J36" s="89"/>
      <c r="K36" s="89"/>
      <c r="L36" s="90">
        <v>9</v>
      </c>
      <c r="M36" s="248" t="s">
        <v>197</v>
      </c>
      <c r="N36" s="249"/>
      <c r="O36" s="249"/>
      <c r="P36" s="249"/>
      <c r="Q36" s="249"/>
      <c r="R36" s="249"/>
      <c r="S36" s="250"/>
      <c r="T36" s="83"/>
      <c r="U36" s="83"/>
    </row>
    <row r="37" spans="1:21" x14ac:dyDescent="0.25">
      <c r="A37" s="83"/>
      <c r="B37" s="93">
        <v>3</v>
      </c>
      <c r="C37" s="248" t="s">
        <v>82</v>
      </c>
      <c r="D37" s="249"/>
      <c r="E37" s="249"/>
      <c r="F37" s="249"/>
      <c r="G37" s="249"/>
      <c r="H37" s="249"/>
      <c r="I37" s="250"/>
      <c r="J37" s="89"/>
      <c r="K37" s="89"/>
      <c r="L37" s="90">
        <v>10</v>
      </c>
      <c r="M37" s="248" t="s">
        <v>64</v>
      </c>
      <c r="N37" s="249"/>
      <c r="O37" s="249"/>
      <c r="P37" s="249"/>
      <c r="Q37" s="249"/>
      <c r="R37" s="249"/>
      <c r="S37" s="250"/>
      <c r="T37" s="83"/>
      <c r="U37" s="83"/>
    </row>
    <row r="38" spans="1:21" x14ac:dyDescent="0.25">
      <c r="A38" s="83"/>
      <c r="B38" s="18">
        <v>4</v>
      </c>
      <c r="C38" s="248" t="s">
        <v>36</v>
      </c>
      <c r="D38" s="249"/>
      <c r="E38" s="249"/>
      <c r="F38" s="249"/>
      <c r="G38" s="249"/>
      <c r="H38" s="249"/>
      <c r="I38" s="250"/>
      <c r="J38" s="89"/>
      <c r="K38" s="89"/>
      <c r="L38" s="92">
        <v>11</v>
      </c>
      <c r="M38" s="248" t="s">
        <v>70</v>
      </c>
      <c r="N38" s="249"/>
      <c r="O38" s="249"/>
      <c r="P38" s="249"/>
      <c r="Q38" s="249"/>
      <c r="R38" s="249"/>
      <c r="S38" s="250"/>
      <c r="T38" s="83"/>
      <c r="U38" s="83"/>
    </row>
    <row r="39" spans="1:21" x14ac:dyDescent="0.25">
      <c r="A39" s="83"/>
      <c r="B39" s="91">
        <v>5</v>
      </c>
      <c r="C39" s="252" t="s">
        <v>87</v>
      </c>
      <c r="D39" s="253"/>
      <c r="E39" s="253"/>
      <c r="F39" s="253"/>
      <c r="G39" s="253"/>
      <c r="H39" s="253"/>
      <c r="I39" s="254"/>
      <c r="J39" s="89"/>
      <c r="K39" s="89"/>
      <c r="L39" s="94">
        <v>12</v>
      </c>
      <c r="M39" s="248" t="s">
        <v>76</v>
      </c>
      <c r="N39" s="249"/>
      <c r="O39" s="249"/>
      <c r="P39" s="249"/>
      <c r="Q39" s="249"/>
      <c r="R39" s="249"/>
      <c r="S39" s="250"/>
      <c r="T39" s="83"/>
      <c r="U39" s="83"/>
    </row>
    <row r="40" spans="1:21" x14ac:dyDescent="0.25">
      <c r="A40" s="83"/>
      <c r="B40" s="93">
        <v>6</v>
      </c>
      <c r="C40" s="251" t="s">
        <v>83</v>
      </c>
      <c r="D40" s="251"/>
      <c r="E40" s="251"/>
      <c r="F40" s="251"/>
      <c r="G40" s="251"/>
      <c r="H40" s="251"/>
      <c r="I40" s="251"/>
      <c r="J40" s="89"/>
      <c r="K40" s="89"/>
      <c r="L40" s="90">
        <v>13</v>
      </c>
      <c r="M40" s="251" t="s">
        <v>207</v>
      </c>
      <c r="N40" s="251"/>
      <c r="O40" s="251"/>
      <c r="P40" s="251"/>
      <c r="Q40" s="251"/>
      <c r="R40" s="251"/>
      <c r="S40" s="251"/>
      <c r="T40" s="83"/>
      <c r="U40" s="83"/>
    </row>
    <row r="41" spans="1:21" x14ac:dyDescent="0.25">
      <c r="A41" s="83"/>
      <c r="B41" s="18">
        <v>7</v>
      </c>
      <c r="C41" s="248" t="s">
        <v>54</v>
      </c>
      <c r="D41" s="249"/>
      <c r="E41" s="249"/>
      <c r="F41" s="249"/>
      <c r="G41" s="249"/>
      <c r="H41" s="249"/>
      <c r="I41" s="250"/>
      <c r="J41" s="89"/>
      <c r="K41" s="89"/>
      <c r="L41" s="90"/>
      <c r="M41" s="251"/>
      <c r="N41" s="251"/>
      <c r="O41" s="251"/>
      <c r="P41" s="251"/>
      <c r="Q41" s="251"/>
      <c r="R41" s="251"/>
      <c r="S41" s="251"/>
      <c r="T41" s="83"/>
      <c r="U41" s="83"/>
    </row>
    <row r="42" spans="1:21" x14ac:dyDescent="0.25">
      <c r="A42" s="83"/>
      <c r="B42" s="83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3"/>
      <c r="U42" s="83"/>
    </row>
    <row r="43" spans="1:21" x14ac:dyDescent="0.25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</row>
  </sheetData>
  <mergeCells count="19">
    <mergeCell ref="C36:I36"/>
    <mergeCell ref="M36:S36"/>
    <mergeCell ref="C37:I37"/>
    <mergeCell ref="C35:I35"/>
    <mergeCell ref="M35:S35"/>
    <mergeCell ref="Q1:S1"/>
    <mergeCell ref="B2:E2"/>
    <mergeCell ref="F2:H2"/>
    <mergeCell ref="I2:P2"/>
    <mergeCell ref="Q2:S2"/>
    <mergeCell ref="M37:S37"/>
    <mergeCell ref="C38:I38"/>
    <mergeCell ref="M38:S38"/>
    <mergeCell ref="C41:I41"/>
    <mergeCell ref="M41:S41"/>
    <mergeCell ref="C39:I39"/>
    <mergeCell ref="M39:S39"/>
    <mergeCell ref="C40:I40"/>
    <mergeCell ref="M40:S40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2</vt:i4>
      </vt:variant>
    </vt:vector>
  </HeadingPairs>
  <TitlesOfParts>
    <vt:vector size="9" baseType="lpstr">
      <vt:lpstr>Spelerslijst</vt:lpstr>
      <vt:lpstr>Kalender</vt:lpstr>
      <vt:lpstr>Sandwiches</vt:lpstr>
      <vt:lpstr>Trainingen</vt:lpstr>
      <vt:lpstr>Wedstrijden</vt:lpstr>
      <vt:lpstr>Ploegopstelling</vt:lpstr>
      <vt:lpstr>blanco</vt:lpstr>
      <vt:lpstr>blanco!Afdrukbereik</vt:lpstr>
      <vt:lpstr>Kalender!Afdrukbereik</vt:lpstr>
    </vt:vector>
  </TitlesOfParts>
  <Company>Cordeel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FREDERIK  GOOSSENS</dc:creator>
  <cp:lastModifiedBy>FREDERIK  GOOSSENS</cp:lastModifiedBy>
  <cp:lastPrinted>2013-09-13T05:14:42Z</cp:lastPrinted>
  <dcterms:created xsi:type="dcterms:W3CDTF">2012-05-14T10:57:55Z</dcterms:created>
  <dcterms:modified xsi:type="dcterms:W3CDTF">2013-09-13T05:17:10Z</dcterms:modified>
</cp:coreProperties>
</file>